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38 酒々井町▲\"/>
    </mc:Choice>
  </mc:AlternateContent>
  <xr:revisionPtr revIDLastSave="0" documentId="13_ncr:1_{1A36D236-AD1A-4363-B48B-755B7BDB51FC}"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<sst xmlns="http://schemas.openxmlformats.org/spreadsheetml/2006/main" count="1103" uniqueCount="565">
  <si>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</si>
  <si>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</si>
  <si>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</si>
  <si>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</si>
  <si>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</si>
  <si>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</si>
  <si>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</si>
  <si>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</si>
  <si>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</si>
  <si>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</si>
  <si>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</si>
  <si>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</si>
  <si>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</si>
  <si>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</si>
  <si>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</si>
  <si>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</si>
  <si>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</si>
  <si>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</si>
  <si>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</si>
  <si>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</si>
  <si>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</si>
  <si>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</si>
  <si>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</si>
  <si>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</si>
  <si>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</si>
  <si>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</si>
  <si>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</si>
  <si>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</si>
  <si>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</si>
  <si>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</si>
  <si>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</si>
  <si>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</si>
  <si>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</si>
  <si>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</si>
  <si>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</si>
  <si>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</si>
  <si>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</si>
  <si>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</si>
  <si>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</si>
  <si>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</si>
  <si>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</si>
  <si>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</si>
  <si>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</si>
  <si>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</si>
  <si>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</si>
  <si>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</si>
  <si>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</si>
  <si>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</si>
  <si>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</si>
  <si>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</si>
  <si>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</si>
  <si>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</si>
  <si>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</si>
  <si>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</si>
  <si>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</si>
  <si>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</si>
  <si>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</si>
  <si>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</si>
  <si>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</si>
  <si>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</si>
  <si>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</si>
  <si>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</si>
  <si>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</si>
  <si>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</si>
  <si>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</si>
  <si>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</si>
  <si>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</si>
  <si>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</si>
  <si>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</si>
  <si>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</si>
  <si>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</si>
  <si>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</si>
  <si>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</si>
  <si>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</si>
  <si>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</si>
  <si>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</si>
  <si>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</si>
  <si>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</si>
  <si>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</si>
  <si>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</si>
  <si>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</si>
  <si>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</si>
  <si>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</si>
  <si>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</si>
  <si>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</si>
  <si>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</si>
  <si>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</si>
  <si>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</si>
  <si>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</si>
  <si>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</si>
  <si>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</si>
  <si>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</si>
  <si>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</si>
  <si>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</si>
  <si>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酒々井町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</si>
  <si>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</si>
  <si>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</si>
  <si>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</si>
  <si>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</si>
  <si>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</si>
  <si>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</si>
  <si>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</si>
  <si>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</si>
  <si>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</si>
  <si>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</si>
  <si>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</si>
  <si>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</si>
  <si>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</si>
  <si>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</si>
  <si>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</si>
  <si>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</si>
  <si>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</si>
  <si>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</si>
  <si>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</si>
  <si>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</si>
  <si>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</si>
  <si>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</si>
  <si>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</si>
  <si>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</si>
  <si>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</si>
  <si>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</si>
  <si>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</si>
  <si>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</si>
  <si>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</si>
  <si>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</si>
  <si>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</si>
  <si>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</si>
  <si>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</si>
  <si>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</si>
  <si>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</si>
  <si>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</si>
  <si>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</si>
  <si>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</si>
  <si>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</si>
  <si>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</si>
  <si>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</si>
  <si>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</si>
  <si>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</si>
  <si>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</si>
  <si>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</si>
  <si>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</si>
  <si>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</si>
  <si>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</si>
  <si>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</si>
  <si>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</si>
  <si>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</si>
  <si>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</si>
  <si>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</si>
  <si>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</si>
  <si>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</si>
  <si>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</si>
  <si>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</si>
  <si>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</si>
  <si>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</si>
  <si>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</si>
  <si>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</si>
  <si>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</si>
  <si>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</si>
  <si>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</si>
  <si>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</si>
  <si>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</si>
  <si>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</si>
  <si>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</si>
  <si>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</si>
  <si>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</si>
  <si>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</si>
  <si>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</si>
  <si>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</si>
  <si>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</si>
  <si>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</si>
  <si>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</si>
  <si>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</si>
  <si>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</si>
  <si>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</si>
  <si>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</si>
  <si>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</si>
  <si>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</si>
  <si>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</si>
  <si>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</si>
  <si>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</si>
  <si>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</si>
  <si>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</si>
  <si>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</si>
  <si>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</si>
  <si>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</si>
  <si>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</si>
  <si>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</si>
  <si>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</si>
  <si>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</si>
  <si>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</si>
  <si>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</si>
  <si>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</si>
  <si>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</si>
  <si>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</si>
  <si>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</si>
  <si>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</si>
  <si>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</si>
  <si>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</si>
  <si>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</si>
  <si>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</si>
  <si>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</si>
  <si>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</si>
  <si>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</si>
  <si>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千葉県酒々井町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</si>
  <si>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</si>
  <si>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</si>
  <si>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</si>
  <si>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</si>
  <si>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</si>
  <si>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</si>
  <si>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</si>
  <si>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</si>
  <si>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</si>
  <si>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</si>
  <si>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</si>
  <si>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</si>
  <si>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</si>
  <si>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</si>
  <si>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</si>
  <si>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</si>
  <si>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</si>
  <si>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</si>
  <si>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</si>
  <si>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</si>
  <si>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</si>
  <si>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</si>
  <si>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</si>
  <si>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</si>
  <si>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</si>
  <si>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</si>
  <si>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</si>
  <si>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</si>
  <si>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</si>
  <si>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</si>
  <si>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</si>
  <si>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</si>
  <si>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</si>
  <si>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</si>
  <si>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</si>
  <si>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</si>
  <si>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</si>
  <si>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</si>
  <si>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</si>
  <si>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</si>
  <si>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</si>
  <si>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</si>
  <si>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</si>
  <si>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</si>
  <si>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</si>
  <si>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</si>
  <si>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</si>
  <si>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</si>
  <si>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</si>
  <si>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</si>
  <si>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</si>
  <si>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</si>
  <si>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</si>
  <si>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</si>
  <si>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</si>
  <si>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</si>
  <si>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</si>
  <si>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</si>
  <si>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</si>
  <si>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</si>
  <si>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</si>
  <si>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</si>
  <si>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</si>
  <si>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</si>
  <si>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</si>
  <si>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</si>
  <si>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</si>
  <si>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</si>
  <si>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</si>
  <si>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</si>
  <si>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</si>
  <si>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</si>
  <si>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</si>
  <si>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</si>
  <si>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</si>
  <si>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</si>
  <si>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</si>
  <si>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</si>
  <si>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</si>
  <si>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</si>
  <si>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</si>
  <si>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</si>
  <si>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</si>
  <si>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</si>
  <si>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</si>
  <si>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</si>
  <si>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</si>
  <si>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</si>
  <si>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</si>
  <si>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</si>
  <si>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</si>
  <si>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</si>
  <si>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</si>
  <si>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</si>
  <si>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</si>
  <si>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</si>
  <si>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</si>
  <si>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</si>
  <si>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</si>
  <si>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</si>
  <si>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</si>
  <si>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</si>
  <si>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</si>
  <si>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</si>
  <si>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</si>
  <si>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</si>
  <si>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</si>
  <si>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</si>
  <si>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</si>
  <si>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</si>
  <si>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</si>
  <si>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</si>
  <si>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</si>
  <si>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</si>
  <si>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</si>
  <si>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</si>
  <si>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</si>
  <si>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</si>
  <si>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</si>
  <si>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</si>
  <si>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</si>
  <si>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</si>
  <si>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</si>
  <si>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</si>
  <si>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</si>
  <si>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</si>
  <si>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</si>
  <si>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</si>
  <si>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</si>
  <si>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</si>
  <si>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</si>
  <si>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</si>
  <si>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</si>
  <si>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</si>
  <si>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</si>
  <si>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</si>
  <si>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</si>
  <si>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</si>
  <si>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</si>
  <si>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</si>
  <si>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</si>
  <si>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</si>
  <si>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</si>
  <si>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</si>
  <si>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</si>
  <si>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</si>
  <si>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</si>
  <si>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</si>
  <si>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</si>
  <si>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</si>
  <si>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千葉県酒々井町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</si>
  <si>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</si>
  <si>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</si>
  <si>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</si>
  <si>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</si>
  <si>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</si>
  <si>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</si>
  <si>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</si>
  <si>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</si>
  <si>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</si>
  <si>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</si>
  <si>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</si>
  <si>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</si>
  <si>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</si>
  <si>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</si>
  <si>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</si>
  <si>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</si>
  <si>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</si>
  <si>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</si>
  <si>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</si>
  <si>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</si>
  <si>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</si>
  <si>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</si>
  <si>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</si>
  <si>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</si>
  <si>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</si>
  <si>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</si>
  <si>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</si>
  <si>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</si>
  <si>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</si>
  <si>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</si>
  <si>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</si>
  <si>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</si>
  <si>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</si>
  <si>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</si>
  <si>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</si>
  <si>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</si>
  <si>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</si>
  <si>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</si>
  <si>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</si>
  <si>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</si>
  <si>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</si>
  <si>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</si>
  <si>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</si>
  <si>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</si>
  <si>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</si>
  <si>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</si>
  <si>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</si>
  <si>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</si>
  <si>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</si>
  <si>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</si>
  <si>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</si>
  <si>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</si>
  <si>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</si>
  <si>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</si>
  <si>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</si>
  <si>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</si>
  <si>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</si>
  <si>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</si>
  <si>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</si>
  <si>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</si>
  <si>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</si>
  <si>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</si>
  <si>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</si>
  <si>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</si>
  <si>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</si>
  <si>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</si>
  <si>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</si>
  <si>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</si>
  <si>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</si>
  <si>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</si>
  <si>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</si>
  <si>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</si>
  <si>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</si>
  <si>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</si>
  <si>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</si>
  <si>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</si>
  <si>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</si>
  <si>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</si>
  <si>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</si>
  <si>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</si>
  <si>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</si>
  <si>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</si>
  <si>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</si>
  <si>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</si>
  <si>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</si>
  <si>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</si>
  <si>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</si>
  <si>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</si>
  <si>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</si>
  <si>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</si>
  <si>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</si>
  <si>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</si>
  <si>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</si>
  <si>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</si>
  <si>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</si>
  <si>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</si>
  <si>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</si>
  <si>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</si>
  <si>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</si>
  <si>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</si>
  <si>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</si>
  <si>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</si>
  <si>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</si>
  <si>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</si>
  <si>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</si>
  <si>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</si>
  <si>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</si>
  <si>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</si>
  <si>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</si>
  <si>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</si>
  <si>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</si>
  <si>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</si>
  <si>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</si>
  <si>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</si>
  <si>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</si>
  <si>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</si>
  <si>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</si>
  <si>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</si>
  <si>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</si>
  <si>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</si>
  <si>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</si>
  <si>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</si>
  <si>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</si>
  <si>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</si>
  <si>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</si>
  <si>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</si>
  <si>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</si>
  <si>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</si>
  <si>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</si>
  <si>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</si>
  <si>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</si>
  <si>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</si>
  <si>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</si>
  <si>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</si>
  <si>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</si>
  <si>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</si>
  <si>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</si>
  <si>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</si>
  <si>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</si>
  <si>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</si>
  <si>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</si>
  <si>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</si>
  <si>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</si>
  <si>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</si>
  <si>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</si>
  <si>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</si>
  <si>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</si>
  <si>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</si>
  <si>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</si>
  <si>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</si>
  <si>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</si>
  <si>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</si>
  <si>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</si>
  <si>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</si>
  <si>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</si>
  <si>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</si>
  <si>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</si>
  <si>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</si>
  <si>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</si>
  <si>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</si>
  <si>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</si>
  <si>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</si>
  <si>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</si>
  <si>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</si>
  <si>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</si>
  <si>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</si>
  <si>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</si>
  <si>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</si>
  <si>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</si>
  <si>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</si>
  <si>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</si>
  <si>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</si>
  <si>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</si>
  <si>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</si>
  <si>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2.49</t>
  </si>
  <si>
    <t>▲ 0.03</t>
  </si>
  <si>
    <t>▲ 6.68</t>
  </si>
  <si>
    <t>▲ 10.90</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</si>
  <si>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</si>
  <si>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</si>
  <si>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</si>
  <si>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</si>
  <si>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</si>
  <si>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</si>
  <si>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</si>
  <si>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</si>
  <si>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</si>
  <si>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</si>
  <si>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</si>
  <si>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</si>
  <si>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</si>
  <si>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</si>
  <si>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38"/>
  </si>
  <si>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38"/>
  </si>
  <si>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38"/>
  </si>
  <si>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38"/>
  </si>
  <si>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38"/>
  </si>
  <si>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</si>
  <si>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佐倉市、酒々井町清掃組合（一般会計）</t>
    <rPh sb="0" eb="3">
      <t>サクラシ</t>
    </rPh>
    <rPh sb="4" eb="8">
      <t>シスイマチ</t>
    </rPh>
    <rPh sb="8" eb="10">
      <t>セイソウ</t>
    </rPh>
    <rPh sb="10" eb="12">
      <t>クミアイ</t>
    </rPh>
    <rPh sb="13" eb="15">
      <t>イッパン</t>
    </rPh>
    <rPh sb="15" eb="17">
      <t>カイケイ</t>
    </rPh>
    <phoneticPr fontId="38"/>
  </si>
  <si>
    <t>印旛衛生施設管理組合（一般会計）</t>
    <rPh sb="0" eb="2">
      <t>インバ</t>
    </rPh>
    <rPh sb="2" eb="4">
      <t>エイセイ</t>
    </rPh>
    <rPh sb="4" eb="6">
      <t>シセツ</t>
    </rPh>
    <rPh sb="6" eb="8">
      <t>カンリ</t>
    </rPh>
    <rPh sb="8" eb="10">
      <t>クミアイ</t>
    </rPh>
    <rPh sb="11" eb="13">
      <t>イッパン</t>
    </rPh>
    <rPh sb="13" eb="15">
      <t>カイケイ</t>
    </rPh>
    <phoneticPr fontId="38"/>
  </si>
  <si>
    <t>佐倉市、四街道市、酒々井町葬祭組合（一般会計）</t>
    <rPh sb="0" eb="3">
      <t>サクラシ</t>
    </rPh>
    <rPh sb="4" eb="8">
      <t>ヨツカイドウシ</t>
    </rPh>
    <rPh sb="9" eb="13">
      <t>シスイマチ</t>
    </rPh>
    <rPh sb="13" eb="15">
      <t>ソウサイ</t>
    </rPh>
    <rPh sb="15" eb="17">
      <t>クミアイ</t>
    </rPh>
    <rPh sb="18" eb="20">
      <t>イッパン</t>
    </rPh>
    <rPh sb="20" eb="22">
      <t>カイケイ</t>
    </rPh>
    <phoneticPr fontId="38"/>
  </si>
  <si>
    <t>印旛利根川水防事務組合（一般会計）</t>
    <rPh sb="0" eb="2">
      <t>インバ</t>
    </rPh>
    <rPh sb="2" eb="5">
      <t>トネガワ</t>
    </rPh>
    <rPh sb="5" eb="7">
      <t>スイボウ</t>
    </rPh>
    <rPh sb="7" eb="9">
      <t>ジム</t>
    </rPh>
    <rPh sb="9" eb="11">
      <t>クミアイ</t>
    </rPh>
    <rPh sb="12" eb="14">
      <t>イッパン</t>
    </rPh>
    <rPh sb="14" eb="16">
      <t>カイケイ</t>
    </rPh>
    <phoneticPr fontId="38"/>
  </si>
  <si>
    <t>佐倉市八街市酒々井町消防組合（一般会計）</t>
    <rPh sb="0" eb="3">
      <t>サクラシ</t>
    </rPh>
    <rPh sb="3" eb="6">
      <t>ヤチマタシ</t>
    </rPh>
    <rPh sb="6" eb="10">
      <t>シスイマチ</t>
    </rPh>
    <rPh sb="10" eb="12">
      <t>ショウボウ</t>
    </rPh>
    <rPh sb="12" eb="14">
      <t>クミアイ</t>
    </rPh>
    <rPh sb="15" eb="17">
      <t>イッパン</t>
    </rPh>
    <rPh sb="17" eb="19">
      <t>カイケイ</t>
    </rPh>
    <phoneticPr fontId="38"/>
  </si>
  <si>
    <t>印旛郡市広域市町村圏事務組合（一般会計）</t>
    <rPh sb="0" eb="3">
      <t>インバグン</t>
    </rPh>
    <rPh sb="3" eb="4">
      <t>シ</t>
    </rPh>
    <rPh sb="4" eb="6">
      <t>コウイキ</t>
    </rPh>
    <rPh sb="6" eb="9">
      <t>シチョウソン</t>
    </rPh>
    <rPh sb="9" eb="10">
      <t>ケン</t>
    </rPh>
    <rPh sb="10" eb="12">
      <t>ジム</t>
    </rPh>
    <rPh sb="12" eb="14">
      <t>クミアイ</t>
    </rPh>
    <rPh sb="15" eb="17">
      <t>イッパン</t>
    </rPh>
    <rPh sb="17" eb="19">
      <t>カイケイ</t>
    </rPh>
    <phoneticPr fontId="38"/>
  </si>
  <si>
    <t>印旛郡市広域市町村圏事務組合（水道用水供給事業会計）</t>
    <rPh sb="0" eb="3">
      <t>インバグン</t>
    </rPh>
    <rPh sb="3" eb="4">
      <t>シ</t>
    </rPh>
    <rPh sb="4" eb="6">
      <t>コウイキ</t>
    </rPh>
    <rPh sb="6" eb="9">
      <t>シチョウソン</t>
    </rPh>
    <rPh sb="9" eb="10">
      <t>ケン</t>
    </rPh>
    <rPh sb="10" eb="12">
      <t>ジム</t>
    </rPh>
    <rPh sb="12" eb="14">
      <t>クミアイ</t>
    </rPh>
    <rPh sb="15" eb="17">
      <t>スイドウ</t>
    </rPh>
    <rPh sb="17" eb="19">
      <t>ヨウスイ</t>
    </rPh>
    <rPh sb="19" eb="21">
      <t>キョウキュウ</t>
    </rPh>
    <rPh sb="21" eb="23">
      <t>ジギョウ</t>
    </rPh>
    <rPh sb="23" eb="25">
      <t>カイケイ</t>
    </rPh>
    <phoneticPr fontId="38"/>
  </si>
  <si>
    <t>農業基盤整備事業基金</t>
    <phoneticPr fontId="5"/>
  </si>
  <si>
    <t>都市計画事業基金</t>
    <phoneticPr fontId="5"/>
  </si>
  <si>
    <t>ちびっこ天国基金</t>
    <phoneticPr fontId="5"/>
  </si>
  <si>
    <t>社会資本等整備基金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</si>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</sst>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0196-4216-A28A-0969DBAB10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68801</c:v>
                </c:pt>
                <c:pt idx="1">
                  <c:v>33118</c:v>
                </c:pt>
                <c:pt idx="2">
                  <c:v>19052</c:v>
                </c:pt>
                <c:pt idx="3">
                  <c:v>22883</c:v>
                </c:pt>
                <c:pt idx="4">
                  <c:v>16490</c:v>
                </c:pt>
              </c:numCache>
            </c:numRef>
          </c:val>
          <c:smooth val="0"/>
          <c:extLst>
            <c:ext xmlns:c16="http://schemas.microsoft.com/office/drawing/2014/chart" uri="{C3380CC4-5D6E-409C-BE32-E72D297353CC}">
              <c16:uniqueId val="{00000001-0196-4216-A28A-0969DBAB10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5.05</c:v>
                </c:pt>
                <c:pt idx="1">
                  <c:v>8.49</c:v>
                </c:pt>
                <c:pt idx="2">
                  <c:v>9.93</c:v>
                </c:pt>
                <c:pt idx="3">
                  <c:v>3.67</c:v>
                </c:pt>
                <c:pt idx="4">
                  <c:v>10.039999999999999</c:v>
                </c:pt>
              </c:numCache>
            </c:numRef>
          </c:val>
          <c:extLst>
            <c:ext xmlns:c16="http://schemas.microsoft.com/office/drawing/2014/chart" uri="{C3380CC4-5D6E-409C-BE32-E72D297353CC}">
              <c16:uniqueId val="{00000000-E552-43F4-8203-C432453C5A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14.5</c:v>
                </c:pt>
                <c:pt idx="1">
                  <c:v>12.83</c:v>
                </c:pt>
                <c:pt idx="2">
                  <c:v>11.89</c:v>
                </c:pt>
                <c:pt idx="3">
                  <c:v>12.34</c:v>
                </c:pt>
                <c:pt idx="4">
                  <c:v>11.48</c:v>
                </c:pt>
              </c:numCache>
            </c:numRef>
          </c:val>
          <c:extLst>
            <c:ext xmlns:c16="http://schemas.microsoft.com/office/drawing/2014/chart" uri="{C3380CC4-5D6E-409C-BE32-E72D297353CC}">
              <c16:uniqueId val="{00000001-E552-43F4-8203-C432453C5A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-2.4900000000000002</c:v>
                </c:pt>
                <c:pt idx="1">
                  <c:v>-0.03</c:v>
                </c:pt>
                <c:pt idx="2">
                  <c:v>-6.68</c:v>
                </c:pt>
                <c:pt idx="3">
                  <c:v>-10.9</c:v>
                </c:pt>
                <c:pt idx="4">
                  <c:v>4.28</c:v>
                </c:pt>
              </c:numCache>
            </c:numRef>
          </c:val>
          <c:smooth val="0"/>
          <c:extLst>
            <c:ext xmlns:c16="http://schemas.microsoft.com/office/drawing/2014/chart" uri="{C3380CC4-5D6E-409C-BE32-E72D297353CC}">
              <c16:uniqueId val="{00000002-E552-43F4-8203-C432453C5A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B94-4CDA-B4DA-73F0CC10D7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94-4CDA-B4DA-73F0CC10D7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B94-4CDA-B4DA-73F0CC10D78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B94-4CDA-B4DA-73F0CC10D78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0.01</c:v>
                </c:pt>
                <c:pt idx="6">
                  <c:v>#N/A</c:v>
                </c:pt>
                <c:pt idx="7">
                  <c:v>0.78</c:v>
                </c:pt>
                <c:pt idx="8">
                  <c:v>#N/A</c:v>
                </c:pt>
                <c:pt idx="9">
                  <c:v>0.02</c:v>
                </c:pt>
              </c:numCache>
            </c:numRef>
          </c:val>
          <c:extLst>
            <c:ext xmlns:c16="http://schemas.microsoft.com/office/drawing/2014/chart" uri="{C3380CC4-5D6E-409C-BE32-E72D297353CC}">
              <c16:uniqueId val="{00000004-4B94-4CDA-B4DA-73F0CC10D78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1.1299999999999999</c:v>
                </c:pt>
                <c:pt idx="2">
                  <c:v>#N/A</c:v>
                </c:pt>
                <c:pt idx="3">
                  <c:v>0.87</c:v>
                </c:pt>
                <c:pt idx="4">
                  <c:v>#N/A</c:v>
                </c:pt>
                <c:pt idx="5">
                  <c:v>0.35</c:v>
                </c:pt>
                <c:pt idx="6">
                  <c:v>#N/A</c:v>
                </c:pt>
                <c:pt idx="7">
                  <c:v>0.28000000000000003</c:v>
                </c:pt>
                <c:pt idx="8">
                  <c:v>#N/A</c:v>
                </c:pt>
                <c:pt idx="9">
                  <c:v>0.11</c:v>
                </c:pt>
              </c:numCache>
            </c:numRef>
          </c:val>
          <c:extLst>
            <c:ext xmlns:c16="http://schemas.microsoft.com/office/drawing/2014/chart" uri="{C3380CC4-5D6E-409C-BE32-E72D297353CC}">
              <c16:uniqueId val="{00000005-4B94-4CDA-B4DA-73F0CC10D78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0.78</c:v>
                </c:pt>
                <c:pt idx="2">
                  <c:v>#N/A</c:v>
                </c:pt>
                <c:pt idx="3">
                  <c:v>0.71</c:v>
                </c:pt>
                <c:pt idx="4">
                  <c:v>#N/A</c:v>
                </c:pt>
                <c:pt idx="5">
                  <c:v>1.1100000000000001</c:v>
                </c:pt>
                <c:pt idx="6">
                  <c:v>#N/A</c:v>
                </c:pt>
                <c:pt idx="7">
                  <c:v>0.73</c:v>
                </c:pt>
                <c:pt idx="8">
                  <c:v>#N/A</c:v>
                </c:pt>
                <c:pt idx="9">
                  <c:v>0.9</c:v>
                </c:pt>
              </c:numCache>
            </c:numRef>
          </c:val>
          <c:extLst>
            <c:ext xmlns:c16="http://schemas.microsoft.com/office/drawing/2014/chart" uri="{C3380CC4-5D6E-409C-BE32-E72D297353CC}">
              <c16:uniqueId val="{00000006-4B94-4CDA-B4DA-73F0CC10D78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9.06</c:v>
                </c:pt>
                <c:pt idx="2">
                  <c:v>#N/A</c:v>
                </c:pt>
                <c:pt idx="3">
                  <c:v>8.6300000000000008</c:v>
                </c:pt>
                <c:pt idx="4">
                  <c:v>#N/A</c:v>
                </c:pt>
                <c:pt idx="5">
                  <c:v>10.220000000000001</c:v>
                </c:pt>
                <c:pt idx="6">
                  <c:v>#N/A</c:v>
                </c:pt>
                <c:pt idx="7">
                  <c:v>8.2100000000000009</c:v>
                </c:pt>
                <c:pt idx="8">
                  <c:v>#N/A</c:v>
                </c:pt>
                <c:pt idx="9">
                  <c:v>9.92</c:v>
                </c:pt>
              </c:numCache>
            </c:numRef>
          </c:val>
          <c:extLst>
            <c:ext xmlns:c16="http://schemas.microsoft.com/office/drawing/2014/chart" uri="{C3380CC4-5D6E-409C-BE32-E72D297353CC}">
              <c16:uniqueId val="{00000007-4B94-4CDA-B4DA-73F0CC10D78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5.04</c:v>
                </c:pt>
                <c:pt idx="2">
                  <c:v>#N/A</c:v>
                </c:pt>
                <c:pt idx="3">
                  <c:v>8.49</c:v>
                </c:pt>
                <c:pt idx="4">
                  <c:v>#N/A</c:v>
                </c:pt>
                <c:pt idx="5">
                  <c:v>9.5</c:v>
                </c:pt>
                <c:pt idx="6">
                  <c:v>#N/A</c:v>
                </c:pt>
                <c:pt idx="7">
                  <c:v>3.36</c:v>
                </c:pt>
                <c:pt idx="8">
                  <c:v>#N/A</c:v>
                </c:pt>
                <c:pt idx="9">
                  <c:v>10.039999999999999</c:v>
                </c:pt>
              </c:numCache>
            </c:numRef>
          </c:val>
          <c:extLst>
            <c:ext xmlns:c16="http://schemas.microsoft.com/office/drawing/2014/chart" uri="{C3380CC4-5D6E-409C-BE32-E72D297353CC}">
              <c16:uniqueId val="{00000008-4B94-4CDA-B4DA-73F0CC10D78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9.2799999999999994</c:v>
                </c:pt>
                <c:pt idx="2">
                  <c:v>#N/A</c:v>
                </c:pt>
                <c:pt idx="3">
                  <c:v>9.18</c:v>
                </c:pt>
                <c:pt idx="4">
                  <c:v>#N/A</c:v>
                </c:pt>
                <c:pt idx="5">
                  <c:v>10.130000000000001</c:v>
                </c:pt>
                <c:pt idx="6">
                  <c:v>#N/A</c:v>
                </c:pt>
                <c:pt idx="7">
                  <c:v>13.3</c:v>
                </c:pt>
                <c:pt idx="8">
                  <c:v>#N/A</c:v>
                </c:pt>
                <c:pt idx="9">
                  <c:v>16.73</c:v>
                </c:pt>
              </c:numCache>
            </c:numRef>
          </c:val>
          <c:extLst>
            <c:ext xmlns:c16="http://schemas.microsoft.com/office/drawing/2014/chart" uri="{C3380CC4-5D6E-409C-BE32-E72D297353CC}">
              <c16:uniqueId val="{00000009-4B94-4CDA-B4DA-73F0CC10D7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399</c:v>
                </c:pt>
                <c:pt idx="5">
                  <c:v>413</c:v>
                </c:pt>
                <c:pt idx="8">
                  <c:v>391</c:v>
                </c:pt>
                <c:pt idx="11">
                  <c:v>388</c:v>
                </c:pt>
                <c:pt idx="14">
                  <c:v>372</c:v>
                </c:pt>
              </c:numCache>
            </c:numRef>
          </c:val>
          <c:extLst>
            <c:ext xmlns:c16="http://schemas.microsoft.com/office/drawing/2014/chart" uri="{C3380CC4-5D6E-409C-BE32-E72D297353CC}">
              <c16:uniqueId val="{00000000-4899-408A-8817-A012731D0F5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99-408A-8817-A012731D0F5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15</c:v>
                </c:pt>
                <c:pt idx="6">
                  <c:v>3</c:v>
                </c:pt>
                <c:pt idx="9">
                  <c:v>3</c:v>
                </c:pt>
                <c:pt idx="12">
                  <c:v>3</c:v>
                </c:pt>
              </c:numCache>
            </c:numRef>
          </c:val>
          <c:extLst>
            <c:ext xmlns:c16="http://schemas.microsoft.com/office/drawing/2014/chart" uri="{C3380CC4-5D6E-409C-BE32-E72D297353CC}">
              <c16:uniqueId val="{00000002-4899-408A-8817-A012731D0F5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52</c:v>
                </c:pt>
                <c:pt idx="3">
                  <c:v>53</c:v>
                </c:pt>
                <c:pt idx="6">
                  <c:v>55</c:v>
                </c:pt>
                <c:pt idx="9">
                  <c:v>53</c:v>
                </c:pt>
                <c:pt idx="12">
                  <c:v>56</c:v>
                </c:pt>
              </c:numCache>
            </c:numRef>
          </c:val>
          <c:extLst>
            <c:ext xmlns:c16="http://schemas.microsoft.com/office/drawing/2014/chart" uri="{C3380CC4-5D6E-409C-BE32-E72D297353CC}">
              <c16:uniqueId val="{00000003-4899-408A-8817-A012731D0F5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57</c:v>
                </c:pt>
                <c:pt idx="3">
                  <c:v>38</c:v>
                </c:pt>
                <c:pt idx="6">
                  <c:v>16</c:v>
                </c:pt>
                <c:pt idx="9">
                  <c:v>11</c:v>
                </c:pt>
                <c:pt idx="12">
                  <c:v>16</c:v>
                </c:pt>
              </c:numCache>
            </c:numRef>
          </c:val>
          <c:extLst>
            <c:ext xmlns:c16="http://schemas.microsoft.com/office/drawing/2014/chart" uri="{C3380CC4-5D6E-409C-BE32-E72D297353CC}">
              <c16:uniqueId val="{00000004-4899-408A-8817-A012731D0F5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99-408A-8817-A012731D0F5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99-408A-8817-A012731D0F5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513</c:v>
                </c:pt>
                <c:pt idx="3">
                  <c:v>562</c:v>
                </c:pt>
                <c:pt idx="6">
                  <c:v>567</c:v>
                </c:pt>
                <c:pt idx="9">
                  <c:v>571</c:v>
                </c:pt>
                <c:pt idx="12">
                  <c:v>565</c:v>
                </c:pt>
              </c:numCache>
            </c:numRef>
          </c:val>
          <c:extLst>
            <c:ext xmlns:c16="http://schemas.microsoft.com/office/drawing/2014/chart" uri="{C3380CC4-5D6E-409C-BE32-E72D297353CC}">
              <c16:uniqueId val="{00000007-4899-408A-8817-A012731D0F5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240</c:v>
                </c:pt>
                <c:pt idx="2">
                  <c:v>#N/A</c:v>
                </c:pt>
                <c:pt idx="3">
                  <c:v>#N/A</c:v>
                </c:pt>
                <c:pt idx="4">
                  <c:v>255</c:v>
                </c:pt>
                <c:pt idx="5">
                  <c:v>#N/A</c:v>
                </c:pt>
                <c:pt idx="6">
                  <c:v>#N/A</c:v>
                </c:pt>
                <c:pt idx="7">
                  <c:v>250</c:v>
                </c:pt>
                <c:pt idx="8">
                  <c:v>#N/A</c:v>
                </c:pt>
                <c:pt idx="9">
                  <c:v>#N/A</c:v>
                </c:pt>
                <c:pt idx="10">
                  <c:v>250</c:v>
                </c:pt>
                <c:pt idx="11">
                  <c:v>#N/A</c:v>
                </c:pt>
                <c:pt idx="12">
                  <c:v>#N/A</c:v>
                </c:pt>
                <c:pt idx="13">
                  <c:v>268</c:v>
                </c:pt>
                <c:pt idx="14">
                  <c:v>#N/A</c:v>
                </c:pt>
              </c:numCache>
            </c:numRef>
          </c:val>
          <c:smooth val="0"/>
          <c:extLst>
            <c:ext xmlns:c16="http://schemas.microsoft.com/office/drawing/2014/chart" uri="{C3380CC4-5D6E-409C-BE32-E72D297353CC}">
              <c16:uniqueId val="{00000008-4899-408A-8817-A012731D0F5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4912</c:v>
                </c:pt>
                <c:pt idx="5">
                  <c:v>4927</c:v>
                </c:pt>
                <c:pt idx="8">
                  <c:v>4761</c:v>
                </c:pt>
                <c:pt idx="11">
                  <c:v>4528</c:v>
                </c:pt>
                <c:pt idx="14">
                  <c:v>4253</c:v>
                </c:pt>
              </c:numCache>
            </c:numRef>
          </c:val>
          <c:extLst>
            <c:ext xmlns:c16="http://schemas.microsoft.com/office/drawing/2014/chart" uri="{C3380CC4-5D6E-409C-BE32-E72D297353CC}">
              <c16:uniqueId val="{00000000-A24D-4AFB-8383-B296508E77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c:v>
                </c:pt>
                <c:pt idx="5">
                  <c:v>10</c:v>
                </c:pt>
                <c:pt idx="8">
                  <c:v>5</c:v>
                </c:pt>
                <c:pt idx="11">
                  <c:v>2</c:v>
                </c:pt>
                <c:pt idx="14">
                  <c:v>1</c:v>
                </c:pt>
              </c:numCache>
            </c:numRef>
          </c:val>
          <c:extLst>
            <c:ext xmlns:c16="http://schemas.microsoft.com/office/drawing/2014/chart" uri="{C3380CC4-5D6E-409C-BE32-E72D297353CC}">
              <c16:uniqueId val="{00000001-A24D-4AFB-8383-B296508E77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1906</c:v>
                </c:pt>
                <c:pt idx="5">
                  <c:v>1937</c:v>
                </c:pt>
                <c:pt idx="8">
                  <c:v>1775</c:v>
                </c:pt>
                <c:pt idx="11">
                  <c:v>1842</c:v>
                </c:pt>
                <c:pt idx="14">
                  <c:v>1843</c:v>
                </c:pt>
              </c:numCache>
            </c:numRef>
          </c:val>
          <c:extLst>
            <c:ext xmlns:c16="http://schemas.microsoft.com/office/drawing/2014/chart" uri="{C3380CC4-5D6E-409C-BE32-E72D297353CC}">
              <c16:uniqueId val="{00000002-A24D-4AFB-8383-B296508E77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4D-4AFB-8383-B296508E77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4D-4AFB-8383-B296508E77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24D-4AFB-8383-B296508E77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890</c:v>
                </c:pt>
                <c:pt idx="3">
                  <c:v>729</c:v>
                </c:pt>
                <c:pt idx="6">
                  <c:v>720</c:v>
                </c:pt>
                <c:pt idx="9">
                  <c:v>688</c:v>
                </c:pt>
                <c:pt idx="12">
                  <c:v>672</c:v>
                </c:pt>
              </c:numCache>
            </c:numRef>
          </c:val>
          <c:extLst>
            <c:ext xmlns:c16="http://schemas.microsoft.com/office/drawing/2014/chart" uri="{C3380CC4-5D6E-409C-BE32-E72D297353CC}">
              <c16:uniqueId val="{00000006-A24D-4AFB-8383-B296508E77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513</c:v>
                </c:pt>
                <c:pt idx="3">
                  <c:v>492</c:v>
                </c:pt>
                <c:pt idx="6">
                  <c:v>475</c:v>
                </c:pt>
                <c:pt idx="9">
                  <c:v>420</c:v>
                </c:pt>
                <c:pt idx="12">
                  <c:v>410</c:v>
                </c:pt>
              </c:numCache>
            </c:numRef>
          </c:val>
          <c:extLst>
            <c:ext xmlns:c16="http://schemas.microsoft.com/office/drawing/2014/chart" uri="{C3380CC4-5D6E-409C-BE32-E72D297353CC}">
              <c16:uniqueId val="{00000007-A24D-4AFB-8383-B296508E77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425</c:v>
                </c:pt>
                <c:pt idx="3">
                  <c:v>398</c:v>
                </c:pt>
                <c:pt idx="6">
                  <c:v>323</c:v>
                </c:pt>
                <c:pt idx="9">
                  <c:v>210</c:v>
                </c:pt>
                <c:pt idx="12">
                  <c:v>199</c:v>
                </c:pt>
              </c:numCache>
            </c:numRef>
          </c:val>
          <c:extLst>
            <c:ext xmlns:c16="http://schemas.microsoft.com/office/drawing/2014/chart" uri="{C3380CC4-5D6E-409C-BE32-E72D297353CC}">
              <c16:uniqueId val="{00000008-A24D-4AFB-8383-B296508E77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69</c:v>
                </c:pt>
                <c:pt idx="3">
                  <c:v>57</c:v>
                </c:pt>
                <c:pt idx="6">
                  <c:v>11</c:v>
                </c:pt>
                <c:pt idx="9">
                  <c:v>8</c:v>
                </c:pt>
                <c:pt idx="12">
                  <c:v>5</c:v>
                </c:pt>
              </c:numCache>
            </c:numRef>
          </c:val>
          <c:extLst>
            <c:ext xmlns:c16="http://schemas.microsoft.com/office/drawing/2014/chart" uri="{C3380CC4-5D6E-409C-BE32-E72D297353CC}">
              <c16:uniqueId val="{00000009-A24D-4AFB-8383-B296508E77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5720</c:v>
                </c:pt>
                <c:pt idx="3">
                  <c:v>5870</c:v>
                </c:pt>
                <c:pt idx="6">
                  <c:v>5553</c:v>
                </c:pt>
                <c:pt idx="9">
                  <c:v>5223</c:v>
                </c:pt>
                <c:pt idx="12">
                  <c:v>4911</c:v>
                </c:pt>
              </c:numCache>
            </c:numRef>
          </c:val>
          <c:extLst>
            <c:ext xmlns:c16="http://schemas.microsoft.com/office/drawing/2014/chart" uri="{C3380CC4-5D6E-409C-BE32-E72D297353CC}">
              <c16:uniqueId val="{0000000A-A24D-4AFB-8383-B296508E77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784</c:v>
                </c:pt>
                <c:pt idx="2">
                  <c:v>#N/A</c:v>
                </c:pt>
                <c:pt idx="3">
                  <c:v>#N/A</c:v>
                </c:pt>
                <c:pt idx="4">
                  <c:v>672</c:v>
                </c:pt>
                <c:pt idx="5">
                  <c:v>#N/A</c:v>
                </c:pt>
                <c:pt idx="6">
                  <c:v>#N/A</c:v>
                </c:pt>
                <c:pt idx="7">
                  <c:v>542</c:v>
                </c:pt>
                <c:pt idx="8">
                  <c:v>#N/A</c:v>
                </c:pt>
                <c:pt idx="9">
                  <c:v>#N/A</c:v>
                </c:pt>
                <c:pt idx="10">
                  <c:v>178</c:v>
                </c:pt>
                <c:pt idx="11">
                  <c:v>#N/A</c:v>
                </c:pt>
                <c:pt idx="12">
                  <c:v>#N/A</c:v>
                </c:pt>
                <c:pt idx="13">
                  <c:v>100</c:v>
                </c:pt>
                <c:pt idx="14">
                  <c:v>#N/A</c:v>
                </c:pt>
              </c:numCache>
            </c:numRef>
          </c:val>
          <c:smooth val="0"/>
          <c:extLst>
            <c:ext xmlns:c16="http://schemas.microsoft.com/office/drawing/2014/chart" uri="{C3380CC4-5D6E-409C-BE32-E72D297353CC}">
              <c16:uniqueId val="{0000000B-A24D-4AFB-8383-B296508E77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558</c:v>
                </c:pt>
                <c:pt idx="1">
                  <c:v>592</c:v>
                </c:pt>
                <c:pt idx="2">
                  <c:v>570</c:v>
                </c:pt>
              </c:numCache>
            </c:numRef>
          </c:val>
          <c:extLst>
            <c:ext xmlns:c16="http://schemas.microsoft.com/office/drawing/2014/chart" uri="{C3380CC4-5D6E-409C-BE32-E72D297353CC}">
              <c16:uniqueId val="{00000000-5076-4FE1-9C9B-D5A1E44844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170</c:v>
                </c:pt>
                <c:pt idx="1">
                  <c:v>194</c:v>
                </c:pt>
                <c:pt idx="2">
                  <c:v>227</c:v>
                </c:pt>
              </c:numCache>
            </c:numRef>
          </c:val>
          <c:extLst>
            <c:ext xmlns:c16="http://schemas.microsoft.com/office/drawing/2014/chart" uri="{C3380CC4-5D6E-409C-BE32-E72D297353CC}">
              <c16:uniqueId val="{00000001-5076-4FE1-9C9B-D5A1E44844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692</c:v>
                </c:pt>
                <c:pt idx="1">
                  <c:v>870</c:v>
                </c:pt>
                <c:pt idx="2">
                  <c:v>919</c:v>
                </c:pt>
              </c:numCache>
            </c:numRef>
          </c:val>
          <c:extLst>
            <c:ext xmlns:c16="http://schemas.microsoft.com/office/drawing/2014/chart" uri="{C3380CC4-5D6E-409C-BE32-E72D297353CC}">
              <c16:uniqueId val="{00000002-5076-4FE1-9C9B-D5A1E44844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千葉県酒々井町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一般会計における元利償還額は</a:t>
          </a:r>
          <a:r>
            <a:rPr kumimoji="1" lang="en-US" altLang="ja-JP" sz="1400">
              <a:solidFill>
                <a:schemeClr val="tx1"/>
              </a:solidFill>
              <a:latin typeface="ＭＳ ゴシック" pitchFamily="49" charset="-128"/>
              <a:ea typeface="ＭＳ ゴシック" pitchFamily="49" charset="-128"/>
            </a:rPr>
            <a:t>600</a:t>
          </a:r>
          <a:r>
            <a:rPr kumimoji="1" lang="ja-JP" altLang="en-US" sz="1400">
              <a:solidFill>
                <a:schemeClr val="tx1"/>
              </a:solidFill>
              <a:latin typeface="ＭＳ ゴシック" pitchFamily="49" charset="-128"/>
              <a:ea typeface="ＭＳ ゴシック" pitchFamily="49" charset="-128"/>
            </a:rPr>
            <a:t>万円減少している。公債費については類似団体平均を下回っているものの、今後は、公共施設の長寿命化事業に発行した償還が始まるため、増加の見込である。</a:t>
          </a:r>
        </a:p>
        <a:p>
          <a:r>
            <a:rPr kumimoji="1" lang="ja-JP" altLang="en-US" sz="1400">
              <a:solidFill>
                <a:schemeClr val="tx1"/>
              </a:solidFill>
              <a:latin typeface="ＭＳ ゴシック" pitchFamily="49" charset="-128"/>
              <a:ea typeface="ＭＳ ゴシック" pitchFamily="49" charset="-128"/>
            </a:rPr>
            <a:t>　借り入れについては、事業実施の緊急度、必要性、国庫補助金等の財源措置を十分検討し、事業計画の整理・縮小を図るなど借入額と償還額のバランスを取りつつ、抑制に努める。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tx1"/>
              </a:solidFill>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千葉県酒々井町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一般会計における地方債現在高は前年度に比べ</a:t>
          </a:r>
          <a:r>
            <a:rPr kumimoji="1" lang="en-US" altLang="ja-JP" sz="1400">
              <a:solidFill>
                <a:schemeClr val="tx1"/>
              </a:solidFill>
              <a:latin typeface="ＭＳ ゴシック" pitchFamily="49" charset="-128"/>
              <a:ea typeface="ＭＳ ゴシック" pitchFamily="49" charset="-128"/>
            </a:rPr>
            <a:t>312,000</a:t>
          </a:r>
          <a:r>
            <a:rPr kumimoji="1" lang="ja-JP" altLang="en-US" sz="1400">
              <a:solidFill>
                <a:schemeClr val="tx1"/>
              </a:solidFill>
              <a:latin typeface="ＭＳ ゴシック" pitchFamily="49" charset="-128"/>
              <a:ea typeface="ＭＳ ゴシック" pitchFamily="49" charset="-128"/>
            </a:rPr>
            <a:t>千円減少したため将来負担比率の分子は減少した。</a:t>
          </a:r>
        </a:p>
        <a:p>
          <a:r>
            <a:rPr kumimoji="1" lang="ja-JP" altLang="en-US" sz="1400">
              <a:solidFill>
                <a:schemeClr val="tx1"/>
              </a:solidFill>
              <a:latin typeface="ＭＳ ゴシック" pitchFamily="49" charset="-128"/>
              <a:ea typeface="ＭＳ ゴシック" pitchFamily="49" charset="-128"/>
            </a:rPr>
            <a:t>　しかし、今後は新たに公共施設の老朽化に伴う長寿命化工事も控えていることから地方債現在高は増加する見込みである。充当可能財源も減少傾向であることから、借り入れについては、事業実施の緊急度、必要性、国庫補助金等の財源措置を十分検討し、事業計画の整理・縮小を図るなど借入額と償還額のバランスを取りつつ、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千葉県酒々井町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減債基金、社会資本等整備基金等の現在高増により前年度より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59,000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・事業の実施については、必要性、国庫補助金等の財源措置を十分検討し、事業費の抑制に努める。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・収益事業収入は、基金積立を基本とし、財政収支上の剰余金については、確実に財政調整基金と減債基金に積立てる。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・農業基盤整備基金：印旛沼</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期土地改良事業負担金の財源を確保する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・都市計画事業基金：都市計画法に基づいて行う都市計画事業の円滑な推進を図るため　</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・酒々井ちびっこ天国基金：酒々井ちびっこ天国の維持管理、運営及び処分の財源とすることを目的とする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・社会資本等整備基金：町民福祉の向上と町勢発展に必要な社会資本等の整備を目的とする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・地域福祉基金：町民が生涯を通じ健康で豊かな生きがいのある生活を送れる福祉社会を築くための事業を実施することを目的とする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ちびっこ天国基金は、施設の維持管理のため減少、地域福祉基金は、げんき館の運営費等に充当したことから減少している。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・今後の財政需要に備え、予算の範囲内で積み立てる。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取り崩し額が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128,303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千円あり、歳計剰余金の処分額が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88,179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千円と</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40,124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千円下回り、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21,744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千円減少した。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普通交付税の追加交付において、臨時財政対策債償還基金費により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33,000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・剰余金等を積極的に積立て、町債の償還に必要な財源を確保し、財政の健全な運営に努める。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千葉県酒々井町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20,095
19,136
19.01
7,702,307
7,164,299
498,642
4,964,278
4,911,493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コロナ禍から企業の経済活動が活性化したことにより法人税が増加したものの、市町村民税は定額減税により個人住民税が減少、減価資産も昨年に比べ減少したことから、基準財政収入額の伸び幅が、基準財政需要額の伸び幅を下回った結果、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ポイント下がった</a:t>
          </a:r>
          <a:r>
            <a:rPr kumimoji="1" lang="en-US" altLang="ja-JP" sz="1300">
              <a:solidFill>
                <a:schemeClr val="tx1"/>
              </a:solidFill>
              <a:latin typeface="ＭＳ Ｐゴシック" panose="020B0600070205080204" pitchFamily="50" charset="-128"/>
              <a:ea typeface="ＭＳ Ｐゴシック" panose="020B0600070205080204" pitchFamily="50" charset="-128"/>
            </a:rPr>
            <a:t>0.69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ポイントであった。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今後も酒々井町財政健全化計画に基づき、歳出の削減と歳入の確保に取り組み持続可能な財政運営を図る。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397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170039</xdr:rowOff>
    </xdr:from>
    <xdr:to>
      <xdr:col>19</xdr:col>
      <xdr:colOff>133350</xdr:colOff>
      <xdr:row>42</xdr:row>
      <xdr:rowOff>38805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9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190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119239</xdr:rowOff>
    </xdr:from>
    <xdr:to>
      <xdr:col>15</xdr:col>
      <xdr:colOff>133350</xdr:colOff>
      <xdr:row>42</xdr:row>
      <xdr:rowOff>49389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地方税の増収等により経常一般財源が増加したことから、前年度より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ポイント下がった</a:t>
          </a:r>
          <a:r>
            <a:rPr kumimoji="1" lang="en-US" altLang="ja-JP" sz="1300">
              <a:solidFill>
                <a:schemeClr val="tx1"/>
              </a:solidFill>
              <a:latin typeface="ＭＳ Ｐゴシック" panose="020B0600070205080204" pitchFamily="50" charset="-128"/>
              <a:ea typeface="ＭＳ Ｐゴシック" panose="020B0600070205080204" pitchFamily="50" charset="-128"/>
            </a:rPr>
            <a:t>90.1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ポイントであった。しかし、人件費や扶助費は近年上昇傾向が続いており、公共施設の老朽化による長寿命化工事も控えており、公債費についても今後上昇する見込みである。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財政健全化計画に基づき、経常経費削減に一層努め、経常収支比率の改善に努める。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171132</xdr:rowOff>
    </xdr:from>
    <xdr:to>
      <xdr:col>23</xdr:col>
      <xdr:colOff>133350</xdr:colOff>
      <xdr:row>64</xdr:row>
      <xdr:rowOff>105728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01032"/>
          <a:ext cx="8382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99695</xdr:rowOff>
    </xdr:from>
    <xdr:to>
      <xdr:col>19</xdr:col>
      <xdr:colOff>133350</xdr:colOff>
      <xdr:row>64</xdr:row>
      <xdr:rowOff>105728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724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147003</xdr:rowOff>
    </xdr:from>
    <xdr:to>
      <xdr:col>15</xdr:col>
      <xdr:colOff>82550</xdr:colOff>
      <xdr:row>64</xdr:row>
      <xdr:rowOff>99695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76903"/>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147003</xdr:rowOff>
    </xdr:from>
    <xdr:to>
      <xdr:col>11</xdr:col>
      <xdr:colOff>31750</xdr:colOff>
      <xdr:row>63</xdr:row>
      <xdr:rowOff>168593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7690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120332</xdr:rowOff>
    </xdr:from>
    <xdr:to>
      <xdr:col>23</xdr:col>
      <xdr:colOff>184150</xdr:colOff>
      <xdr:row>63</xdr:row>
      <xdr:rowOff>50482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136859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54928</xdr:rowOff>
    </xdr:from>
    <xdr:to>
      <xdr:col>19</xdr:col>
      <xdr:colOff>184150</xdr:colOff>
      <xdr:row>64</xdr:row>
      <xdr:rowOff>156528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141305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1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48895</xdr:rowOff>
    </xdr:from>
    <xdr:to>
      <xdr:col>15</xdr:col>
      <xdr:colOff>133350</xdr:colOff>
      <xdr:row>64</xdr:row>
      <xdr:rowOff>150495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135272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96203</xdr:rowOff>
    </xdr:from>
    <xdr:to>
      <xdr:col>11</xdr:col>
      <xdr:colOff>82550</xdr:colOff>
      <xdr:row>63</xdr:row>
      <xdr:rowOff>26353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117793</xdr:rowOff>
    </xdr:from>
    <xdr:to>
      <xdr:col>7</xdr:col>
      <xdr:colOff>31750</xdr:colOff>
      <xdr:row>64</xdr:row>
      <xdr:rowOff>47943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32720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人件費や維持補修費が減少したものの、物件費は前年度より増加したことから、前年度より人口１人当たり決算額は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7,429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円増加し、依然として類似団体より高い水準である。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今後も定年退職者と新規採用職員、再任用職員のバランスをとりながら、業務の見直しを進める中で、会計年度任用職員の削減にも取り組み、人件費全体の抑制に努める。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33880</xdr:rowOff>
    </xdr:from>
    <xdr:to>
      <xdr:col>23</xdr:col>
      <xdr:colOff>133350</xdr:colOff>
      <xdr:row>83</xdr:row>
      <xdr:rowOff>78696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64230"/>
          <a:ext cx="838200" cy="4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33880</xdr:rowOff>
    </xdr:from>
    <xdr:to>
      <xdr:col>19</xdr:col>
      <xdr:colOff>133350</xdr:colOff>
      <xdr:row>83</xdr:row>
      <xdr:rowOff>43545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64230"/>
          <a:ext cx="8890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28361</xdr:rowOff>
    </xdr:from>
    <xdr:to>
      <xdr:col>15</xdr:col>
      <xdr:colOff>82550</xdr:colOff>
      <xdr:row>83</xdr:row>
      <xdr:rowOff>43545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58711"/>
          <a:ext cx="889000" cy="1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150772</xdr:rowOff>
    </xdr:from>
    <xdr:to>
      <xdr:col>11</xdr:col>
      <xdr:colOff>31750</xdr:colOff>
      <xdr:row>83</xdr:row>
      <xdr:rowOff>28361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209672"/>
          <a:ext cx="889000" cy="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27896</xdr:rowOff>
    </xdr:from>
    <xdr:to>
      <xdr:col>23</xdr:col>
      <xdr:colOff>184150</xdr:colOff>
      <xdr:row>83</xdr:row>
      <xdr:rowOff>129496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5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171423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23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154530</xdr:rowOff>
    </xdr:from>
    <xdr:to>
      <xdr:col>19</xdr:col>
      <xdr:colOff>184150</xdr:colOff>
      <xdr:row>83</xdr:row>
      <xdr:rowOff>84680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21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69457</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99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164195</xdr:rowOff>
    </xdr:from>
    <xdr:to>
      <xdr:col>15</xdr:col>
      <xdr:colOff>133350</xdr:colOff>
      <xdr:row>83</xdr:row>
      <xdr:rowOff>94345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2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79122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30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149011</xdr:rowOff>
    </xdr:from>
    <xdr:to>
      <xdr:col>11</xdr:col>
      <xdr:colOff>82550</xdr:colOff>
      <xdr:row>83</xdr:row>
      <xdr:rowOff>79161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20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63938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99972</xdr:rowOff>
    </xdr:from>
    <xdr:to>
      <xdr:col>7</xdr:col>
      <xdr:colOff>31750</xdr:colOff>
      <xdr:row>83</xdr:row>
      <xdr:rowOff>30122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5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14899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4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過去における人口急増時の職員採用や集中改革プランに伴う職員数の削減のため、新規採用の抑制を実施したことにより、職員年齢構成のバランスが偏り、特に中高年齢層の比率が高くなっていることが指数を高くしている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今後は、定年退職と新規採用職員のバランスをとりつつ、給与水準の適正化に努める。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84364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691179"/>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84364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32657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7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84364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定年退職と新規採用職員のバランスをとりつつ職員の削減に取り組んでいるが、過去における人口急増時の職員採用の増や専門的な知識・経験を持つ任期付き職員の積極的活用による増のため、人口千人あたりの職員数は、類似団体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今後は、民間活力の導入なども検討し、定員管理の適正化に努めていく。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12277</xdr:rowOff>
    </xdr:from>
    <xdr:to>
      <xdr:col>81</xdr:col>
      <xdr:colOff>44450</xdr:colOff>
      <xdr:row>62</xdr:row>
      <xdr:rowOff>27023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642177"/>
          <a:ext cx="8382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13617</xdr:rowOff>
    </xdr:from>
    <xdr:to>
      <xdr:col>77</xdr:col>
      <xdr:colOff>44450</xdr:colOff>
      <xdr:row>62</xdr:row>
      <xdr:rowOff>27023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643517"/>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13617</xdr:rowOff>
    </xdr:from>
    <xdr:to>
      <xdr:col>72</xdr:col>
      <xdr:colOff>203200</xdr:colOff>
      <xdr:row>62</xdr:row>
      <xdr:rowOff>20320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643517"/>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9596</xdr:rowOff>
    </xdr:from>
    <xdr:to>
      <xdr:col>68</xdr:col>
      <xdr:colOff>152400</xdr:colOff>
      <xdr:row>62</xdr:row>
      <xdr:rowOff>20320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639496"/>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105004</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56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147673</xdr:rowOff>
    </xdr:from>
    <xdr:to>
      <xdr:col>77</xdr:col>
      <xdr:colOff>95250</xdr:colOff>
      <xdr:row>62</xdr:row>
      <xdr:rowOff>77823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60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62600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69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134267</xdr:rowOff>
    </xdr:from>
    <xdr:to>
      <xdr:col>73</xdr:col>
      <xdr:colOff>44450</xdr:colOff>
      <xdr:row>62</xdr:row>
      <xdr:rowOff>64417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59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49194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67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140970</xdr:rowOff>
    </xdr:from>
    <xdr:to>
      <xdr:col>68</xdr:col>
      <xdr:colOff>203200</xdr:colOff>
      <xdr:row>62</xdr:row>
      <xdr:rowOff>71120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55897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130246</xdr:rowOff>
    </xdr:from>
    <xdr:to>
      <xdr:col>64</xdr:col>
      <xdr:colOff>152400</xdr:colOff>
      <xdr:row>62</xdr:row>
      <xdr:rowOff>60396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45173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6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実質公債費比率は前年度と横ばいで類似団体と比較し低い水準となっている。</a:t>
          </a:r>
          <a:br>
            <a:rPr kumimoji="1" lang="ja-JP" altLang="en-US" sz="1300">
              <a:solidFill>
                <a:schemeClr val="tx1"/>
              </a:solidFill>
              <a:latin typeface="ＭＳ Ｐゴシック" panose="020B0600070205080204" pitchFamily="50" charset="-128"/>
              <a:ea typeface="ＭＳ Ｐゴシック" panose="020B0600070205080204" pitchFamily="50" charset="-128"/>
            </a:rPr>
          </a:br>
          <a:r>
            <a:rPr kumimoji="1" lang="ja-JP" altLang="en-US" sz="1300">
              <a:solidFill>
                <a:schemeClr val="tx1"/>
              </a:solidFill>
              <a:latin typeface="ＭＳ Ｐゴシック" panose="020B0600070205080204" pitchFamily="50" charset="-128"/>
              <a:ea typeface="ＭＳ Ｐゴシック" panose="020B0600070205080204" pitchFamily="50" charset="-128"/>
            </a:rPr>
            <a:t>　しかし、公共施設の老朽化による長寿命化工事も控えていることから、新規発行も増加し、元利償還額は今後増加する見通しである。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引き続き、財政健全化計画に基づき、借入と償還のバランスも考慮しながら、公債費負担の抑制を図る。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11854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041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11854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41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19896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4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19896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091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新規発行額の減少により、地方債現在高が減少したことや、普通交付税交付額や標準税収入額の増により、標準財政規模が前年度より増加したことから、将来負担比率は減少した。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しかし、公共施設の老朽化による長寿命化工事も控えていることから、今後将来負担比率は上昇する見通しである。今後も財政状況を考慮しながら、計画的な地方債発行に努め、将来負担の抑制に努める。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120559</xdr:rowOff>
    </xdr:from>
    <xdr:to>
      <xdr:col>81</xdr:col>
      <xdr:colOff>44450</xdr:colOff>
      <xdr:row>13</xdr:row>
      <xdr:rowOff>153307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349409"/>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153307</xdr:rowOff>
    </xdr:from>
    <xdr:to>
      <xdr:col>77</xdr:col>
      <xdr:colOff>44450</xdr:colOff>
      <xdr:row>14</xdr:row>
      <xdr:rowOff>128361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382157"/>
          <a:ext cx="889000" cy="1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128361</xdr:rowOff>
    </xdr:from>
    <xdr:to>
      <xdr:col>72</xdr:col>
      <xdr:colOff>203200</xdr:colOff>
      <xdr:row>15</xdr:row>
      <xdr:rowOff>3447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28661"/>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3447</xdr:rowOff>
    </xdr:from>
    <xdr:to>
      <xdr:col>68</xdr:col>
      <xdr:colOff>152400</xdr:colOff>
      <xdr:row>15</xdr:row>
      <xdr:rowOff>68943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75197"/>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69759</xdr:rowOff>
    </xdr:from>
    <xdr:to>
      <xdr:col>81</xdr:col>
      <xdr:colOff>95250</xdr:colOff>
      <xdr:row>13</xdr:row>
      <xdr:rowOff>171359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29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118036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34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102507</xdr:rowOff>
    </xdr:from>
    <xdr:to>
      <xdr:col>77</xdr:col>
      <xdr:colOff>95250</xdr:colOff>
      <xdr:row>14</xdr:row>
      <xdr:rowOff>32657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17434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417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77561</xdr:rowOff>
    </xdr:from>
    <xdr:to>
      <xdr:col>73</xdr:col>
      <xdr:colOff>44450</xdr:colOff>
      <xdr:row>15</xdr:row>
      <xdr:rowOff>7711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7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163938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56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124097</xdr:rowOff>
    </xdr:from>
    <xdr:to>
      <xdr:col>68</xdr:col>
      <xdr:colOff>203200</xdr:colOff>
      <xdr:row>15</xdr:row>
      <xdr:rowOff>54247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39024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61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18143</xdr:rowOff>
    </xdr:from>
    <xdr:to>
      <xdr:col>64</xdr:col>
      <xdr:colOff>152400</xdr:colOff>
      <xdr:row>15</xdr:row>
      <xdr:rowOff>119743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104520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7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千葉県酒々井町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20,095
19,136
19.01
7,702,307
7,164,299
498,642
4,964,278
4,911,493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類似団体と比較し職員数が多いことから、人件費の経常収支比率が高くなっている。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今後も給与改定や、会計年度任用職員の経験年次が進むことによる報酬等の増、期末勤勉手当の支給率増など上昇が続く見込みであることから、定員管理の適正化に努め、人件費全体の抑制を図る。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154432</xdr:rowOff>
    </xdr:from>
    <xdr:to>
      <xdr:col>24</xdr:col>
      <xdr:colOff>25400</xdr:colOff>
      <xdr:row>39</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6953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120142</xdr:rowOff>
    </xdr:from>
    <xdr:to>
      <xdr:col>19</xdr:col>
      <xdr:colOff>187325</xdr:colOff>
      <xdr:row>39</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066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65278</xdr:rowOff>
    </xdr:from>
    <xdr:to>
      <xdr:col>15</xdr:col>
      <xdr:colOff>98425</xdr:colOff>
      <xdr:row>39</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518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65278</xdr:rowOff>
    </xdr:from>
    <xdr:to>
      <xdr:col>11</xdr:col>
      <xdr:colOff>9525</xdr:colOff>
      <xdr:row>39</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518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103632</xdr:rowOff>
    </xdr:from>
    <xdr:to>
      <xdr:col>24</xdr:col>
      <xdr:colOff>76200</xdr:colOff>
      <xdr:row>39</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75709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92202</xdr:rowOff>
    </xdr:from>
    <xdr:to>
      <xdr:col>20</xdr:col>
      <xdr:colOff>38100</xdr:colOff>
      <xdr:row>40</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7129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6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69342</xdr:rowOff>
    </xdr:from>
    <xdr:to>
      <xdr:col>15</xdr:col>
      <xdr:colOff>149225</xdr:colOff>
      <xdr:row>39</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155719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14478</xdr:rowOff>
    </xdr:from>
    <xdr:to>
      <xdr:col>11</xdr:col>
      <xdr:colOff>60325</xdr:colOff>
      <xdr:row>39</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町体育館解体工事や酒々井小学校解体工事などを実施したことから、前年度より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がったが、類似団体平均を下回る水準となった。物価高騰に伴う各種料金の値上げや、労務単価上昇による委託料の増加など、増加要因が多いが、今後も事務事業の見直し等により経費経費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104140</xdr:rowOff>
    </xdr:from>
    <xdr:to>
      <xdr:col>82</xdr:col>
      <xdr:colOff>107950</xdr:colOff>
      <xdr:row>15</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758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104140</xdr:rowOff>
    </xdr:from>
    <xdr:to>
      <xdr:col>78</xdr:col>
      <xdr:colOff>69850</xdr:colOff>
      <xdr:row>16</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758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109855</xdr:rowOff>
    </xdr:from>
    <xdr:to>
      <xdr:col>73</xdr:col>
      <xdr:colOff>180975</xdr:colOff>
      <xdr:row>16</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816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86995</xdr:rowOff>
    </xdr:from>
    <xdr:to>
      <xdr:col>69</xdr:col>
      <xdr:colOff>92075</xdr:colOff>
      <xdr:row>15</xdr:row>
      <xdr:rowOff>109855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587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99060</xdr:rowOff>
    </xdr:from>
    <xdr:to>
      <xdr:col>82</xdr:col>
      <xdr:colOff>158750</xdr:colOff>
      <xdr:row>16</xdr:row>
      <xdr:rowOff>29210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115587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53340</xdr:rowOff>
    </xdr:from>
    <xdr:to>
      <xdr:col>78</xdr:col>
      <xdr:colOff>120650</xdr:colOff>
      <xdr:row>15</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165117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93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121920</xdr:rowOff>
    </xdr:from>
    <xdr:to>
      <xdr:col>74</xdr:col>
      <xdr:colOff>31750</xdr:colOff>
      <xdr:row>16</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59055</xdr:rowOff>
    </xdr:from>
    <xdr:to>
      <xdr:col>69</xdr:col>
      <xdr:colOff>142875</xdr:colOff>
      <xdr:row>15</xdr:row>
      <xdr:rowOff>160655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170832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9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147972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類似団体平均を下回る数値となっているのは、児童福祉費や社会福祉費が類似団体より低いことが主な要因である。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近年は、介護給付費・訓練等給付費や障害児給付費が年々増加しており、高齢化の進行による高齢者施策等に関する扶助費の増加も見込まれる。事務事業の見直し等により、町単独の扶助費については制度等の見直しを行い抑制を図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124714</xdr:rowOff>
    </xdr:from>
    <xdr:to>
      <xdr:col>24</xdr:col>
      <xdr:colOff>25400</xdr:colOff>
      <xdr:row>53</xdr:row>
      <xdr:rowOff>161290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2115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124714</xdr:rowOff>
    </xdr:from>
    <xdr:to>
      <xdr:col>19</xdr:col>
      <xdr:colOff>187325</xdr:colOff>
      <xdr:row>53</xdr:row>
      <xdr:rowOff>161290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115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78994</xdr:rowOff>
    </xdr:from>
    <xdr:to>
      <xdr:col>15</xdr:col>
      <xdr:colOff>98425</xdr:colOff>
      <xdr:row>53</xdr:row>
      <xdr:rowOff>124714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1658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78994</xdr:rowOff>
    </xdr:from>
    <xdr:to>
      <xdr:col>11</xdr:col>
      <xdr:colOff>9525</xdr:colOff>
      <xdr:row>53</xdr:row>
      <xdr:rowOff>88138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1658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73914</xdr:rowOff>
    </xdr:from>
    <xdr:to>
      <xdr:col>24</xdr:col>
      <xdr:colOff>76200</xdr:colOff>
      <xdr:row>54</xdr:row>
      <xdr:rowOff>4064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1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90441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0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110490</xdr:rowOff>
    </xdr:from>
    <xdr:to>
      <xdr:col>20</xdr:col>
      <xdr:colOff>38100</xdr:colOff>
      <xdr:row>54</xdr:row>
      <xdr:rowOff>40640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50817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6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73914</xdr:rowOff>
    </xdr:from>
    <xdr:to>
      <xdr:col>15</xdr:col>
      <xdr:colOff>149225</xdr:colOff>
      <xdr:row>54</xdr:row>
      <xdr:rowOff>4064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1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14241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2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28194</xdr:rowOff>
    </xdr:from>
    <xdr:to>
      <xdr:col>11</xdr:col>
      <xdr:colOff>60325</xdr:colOff>
      <xdr:row>53</xdr:row>
      <xdr:rowOff>129794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11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139971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88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37338</xdr:rowOff>
    </xdr:from>
    <xdr:to>
      <xdr:col>6</xdr:col>
      <xdr:colOff>171450</xdr:colOff>
      <xdr:row>53</xdr:row>
      <xdr:rowOff>138938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1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149115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89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介護保険特別会計と後期高齢者医療特別会計への繰出金は増加したが、その他の減少により前年度より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ポイント減少した。両会計については、高齢化の進行により被保険者が増加しており、今後も増加が見込まれる。保険料の見直し等を行いながら抑制に努めていく。</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0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57</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2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57150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90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消防・清掃・衛生業務などを一部事務組合で行っており、その負担金が補助費等のおおよそ</a:t>
          </a:r>
          <a:r>
            <a:rPr kumimoji="1" lang="en-US" altLang="ja-JP" sz="1300">
              <a:solidFill>
                <a:schemeClr val="tx1"/>
              </a:solidFill>
              <a:latin typeface="ＭＳ Ｐゴシック" panose="020B0600070205080204" pitchFamily="50" charset="-128"/>
              <a:ea typeface="ＭＳ Ｐゴシック" panose="020B0600070205080204" pitchFamily="50" charset="-128"/>
            </a:rPr>
            <a:t>70</a:t>
          </a:r>
          <a:r>
            <a:rPr kumimoji="1" lang="ja-JP" altLang="en-US" sz="1300">
              <a:solidFill>
                <a:schemeClr val="tx1"/>
              </a:solidFill>
              <a:latin typeface="ＭＳ Ｐゴシック" panose="020B0600070205080204" pitchFamily="50" charset="-128"/>
              <a:ea typeface="ＭＳ Ｐゴシック" panose="020B0600070205080204" pitchFamily="50" charset="-128"/>
            </a:rPr>
            <a:t>％を占めているが、例年負担金が増額しており、前年度と比較し、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ポイント増の</a:t>
          </a:r>
          <a:r>
            <a:rPr kumimoji="1" lang="en-US" altLang="ja-JP" sz="1300">
              <a:solidFill>
                <a:schemeClr val="tx1"/>
              </a:solidFill>
              <a:latin typeface="ＭＳ Ｐゴシック" panose="020B0600070205080204" pitchFamily="50" charset="-128"/>
              <a:ea typeface="ＭＳ Ｐゴシック" panose="020B0600070205080204" pitchFamily="50" charset="-128"/>
            </a:rPr>
            <a:t>16.1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当町を含む構成団体から、各組合へ経費削減の依頼を行うなどして、負担金の抑制に努めている。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146050</xdr:rowOff>
    </xdr:from>
    <xdr:to>
      <xdr:col>82</xdr:col>
      <xdr:colOff>107950</xdr:colOff>
      <xdr:row>37</xdr:row>
      <xdr:rowOff>153670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89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37</xdr:row>
      <xdr:rowOff>146050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8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35560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59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102870</xdr:rowOff>
    </xdr:from>
    <xdr:to>
      <xdr:col>82</xdr:col>
      <xdr:colOff>158750</xdr:colOff>
      <xdr:row>38</xdr:row>
      <xdr:rowOff>33020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74947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95250</xdr:rowOff>
    </xdr:from>
    <xdr:to>
      <xdr:col>78</xdr:col>
      <xdr:colOff>120650</xdr:colOff>
      <xdr:row>38</xdr:row>
      <xdr:rowOff>25400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の経常収支比率は類似団体平均を下回る水準であるものの、役場中央庁舎改修工事等の償還が始まることや、今後も、公共施設の老朽化による長寿命化工事に関する新規発行も増える見通しであることから、引き続き、財政健全化計画に基づき、借入と償還のバランスも考慮し、国庫補助金等の財源の活用の検討を十分に行って抑制を図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44704</xdr:rowOff>
    </xdr:from>
    <xdr:to>
      <xdr:col>24</xdr:col>
      <xdr:colOff>25400</xdr:colOff>
      <xdr:row>76</xdr:row>
      <xdr:rowOff>90424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749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94996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931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67563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公債費以外の経常収支比率は、前年度より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ポイント減少し、類似団体内平均値より高い</a:t>
          </a:r>
          <a:r>
            <a:rPr kumimoji="1" lang="en-US" altLang="ja-JP" sz="1300">
              <a:solidFill>
                <a:schemeClr val="tx1"/>
              </a:solidFill>
              <a:latin typeface="ＭＳ Ｐゴシック" panose="020B0600070205080204" pitchFamily="50" charset="-128"/>
              <a:ea typeface="ＭＳ Ｐゴシック" panose="020B0600070205080204" pitchFamily="50" charset="-128"/>
            </a:rPr>
            <a:t>79.4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ポイントとなっている。類似団体内と比較すると人件費や補助費等の経常収支比率が高いため、財政健全化計画に基づき、人件費の抑制を図り、高水準にある経常収支比率の改善に努める。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78</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486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xdr:rowOff>
    </xdr:from>
    <xdr:to>
      <xdr:col>78</xdr:col>
      <xdr:colOff>69850</xdr:colOff>
      <xdr:row>78</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37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78</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2181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16511</xdr:rowOff>
    </xdr:from>
    <xdr:to>
      <xdr:col>69</xdr:col>
      <xdr:colOff>92075</xdr:colOff>
      <xdr:row>77</xdr:row>
      <xdr:rowOff>134620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1816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125730</xdr:rowOff>
    </xdr:from>
    <xdr:to>
      <xdr:col>74</xdr:col>
      <xdr:colOff>31750</xdr:colOff>
      <xdr:row>78</xdr:row>
      <xdr:rowOff>55880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83820</xdr:rowOff>
    </xdr:from>
    <xdr:to>
      <xdr:col>65</xdr:col>
      <xdr:colOff>53975</xdr:colOff>
      <xdr:row>78</xdr:row>
      <xdr:rowOff>13970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千葉県酒々井町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91491</xdr:rowOff>
    </xdr:from>
    <xdr:to>
      <xdr:col>29</xdr:col>
      <xdr:colOff>127000</xdr:colOff>
      <xdr:row>16</xdr:row>
      <xdr:rowOff>152730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2316"/>
          <a:ext cx="647700" cy="61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152730</xdr:rowOff>
    </xdr:from>
    <xdr:to>
      <xdr:col>26</xdr:col>
      <xdr:colOff>50800</xdr:colOff>
      <xdr:row>17</xdr:row>
      <xdr:rowOff>37833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3555"/>
          <a:ext cx="698500" cy="56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37833</xdr:rowOff>
    </xdr:from>
    <xdr:to>
      <xdr:col>22</xdr:col>
      <xdr:colOff>114300</xdr:colOff>
      <xdr:row>17</xdr:row>
      <xdr:rowOff>70218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0108"/>
          <a:ext cx="698500" cy="32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70218</xdr:rowOff>
    </xdr:from>
    <xdr:to>
      <xdr:col>18</xdr:col>
      <xdr:colOff>177800</xdr:colOff>
      <xdr:row>17</xdr:row>
      <xdr:rowOff>88417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32493"/>
          <a:ext cx="698500" cy="18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40691</xdr:rowOff>
    </xdr:from>
    <xdr:to>
      <xdr:col>29</xdr:col>
      <xdr:colOff>177800</xdr:colOff>
      <xdr:row>16</xdr:row>
      <xdr:rowOff>142291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1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57218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101930</xdr:rowOff>
    </xdr:from>
    <xdr:to>
      <xdr:col>26</xdr:col>
      <xdr:colOff>101600</xdr:colOff>
      <xdr:row>17</xdr:row>
      <xdr:rowOff>32080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2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42257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1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158483</xdr:rowOff>
    </xdr:from>
    <xdr:to>
      <xdr:col>22</xdr:col>
      <xdr:colOff>165100</xdr:colOff>
      <xdr:row>17</xdr:row>
      <xdr:rowOff>88633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9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98810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1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19418</xdr:rowOff>
    </xdr:from>
    <xdr:to>
      <xdr:col>19</xdr:col>
      <xdr:colOff>38100</xdr:colOff>
      <xdr:row>17</xdr:row>
      <xdr:rowOff>121018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81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131195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5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37617</xdr:rowOff>
    </xdr:from>
    <xdr:to>
      <xdr:col>15</xdr:col>
      <xdr:colOff>101600</xdr:colOff>
      <xdr:row>17</xdr:row>
      <xdr:rowOff>139217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9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149394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107912</xdr:rowOff>
    </xdr:from>
    <xdr:to>
      <xdr:col>29</xdr:col>
      <xdr:colOff>127000</xdr:colOff>
      <xdr:row>35</xdr:row>
      <xdr:rowOff>129584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18262"/>
          <a:ext cx="647700" cy="21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129584</xdr:rowOff>
    </xdr:from>
    <xdr:to>
      <xdr:col>26</xdr:col>
      <xdr:colOff>50800</xdr:colOff>
      <xdr:row>35</xdr:row>
      <xdr:rowOff>131366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39934"/>
          <a:ext cx="698500" cy="1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128646</xdr:rowOff>
    </xdr:from>
    <xdr:to>
      <xdr:col>22</xdr:col>
      <xdr:colOff>114300</xdr:colOff>
      <xdr:row>35</xdr:row>
      <xdr:rowOff>131366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38996"/>
          <a:ext cx="698500" cy="2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128646</xdr:rowOff>
    </xdr:from>
    <xdr:to>
      <xdr:col>18</xdr:col>
      <xdr:colOff>177800</xdr:colOff>
      <xdr:row>35</xdr:row>
      <xdr:rowOff>148168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38996"/>
          <a:ext cx="698500" cy="19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57112</xdr:rowOff>
    </xdr:from>
    <xdr:to>
      <xdr:col>29</xdr:col>
      <xdr:colOff>177800</xdr:colOff>
      <xdr:row>35</xdr:row>
      <xdr:rowOff>158712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67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29189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78784</xdr:rowOff>
    </xdr:from>
    <xdr:to>
      <xdr:col>26</xdr:col>
      <xdr:colOff>101600</xdr:colOff>
      <xdr:row>35</xdr:row>
      <xdr:rowOff>180384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89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165161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75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80566</xdr:rowOff>
    </xdr:from>
    <xdr:to>
      <xdr:col>22</xdr:col>
      <xdr:colOff>165100</xdr:colOff>
      <xdr:row>35</xdr:row>
      <xdr:rowOff>182166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9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166943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7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77846</xdr:rowOff>
    </xdr:from>
    <xdr:to>
      <xdr:col>19</xdr:col>
      <xdr:colOff>38100</xdr:colOff>
      <xdr:row>35</xdr:row>
      <xdr:rowOff>179446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88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164223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7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97368</xdr:rowOff>
    </xdr:from>
    <xdr:to>
      <xdr:col>15</xdr:col>
      <xdr:colOff>101600</xdr:colOff>
      <xdr:row>35</xdr:row>
      <xdr:rowOff>198968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07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183745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9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千葉県酒々井町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20,095
19,136
19.01
7,702,307
7,164,299
498,642
4,964,278
4,911,493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157923</xdr:rowOff>
    </xdr:from>
    <xdr:to>
      <xdr:col>24</xdr:col>
      <xdr:colOff>63500</xdr:colOff>
      <xdr:row>34</xdr:row>
      <xdr:rowOff>165303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987223"/>
          <a:ext cx="8382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157923</xdr:rowOff>
    </xdr:from>
    <xdr:to>
      <xdr:col>19</xdr:col>
      <xdr:colOff>177800</xdr:colOff>
      <xdr:row>35</xdr:row>
      <xdr:rowOff>36259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87223"/>
          <a:ext cx="889000" cy="4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36259</xdr:rowOff>
    </xdr:from>
    <xdr:to>
      <xdr:col>15</xdr:col>
      <xdr:colOff>50800</xdr:colOff>
      <xdr:row>35</xdr:row>
      <xdr:rowOff>74581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37009"/>
          <a:ext cx="889000" cy="3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74581</xdr:rowOff>
    </xdr:from>
    <xdr:to>
      <xdr:col>10</xdr:col>
      <xdr:colOff>114300</xdr:colOff>
      <xdr:row>35</xdr:row>
      <xdr:rowOff>112431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75331"/>
          <a:ext cx="889000" cy="3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114503</xdr:rowOff>
    </xdr:from>
    <xdr:to>
      <xdr:col>24</xdr:col>
      <xdr:colOff>114300</xdr:colOff>
      <xdr:row>35</xdr:row>
      <xdr:rowOff>44653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137380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9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107123</xdr:rowOff>
    </xdr:from>
    <xdr:to>
      <xdr:col>20</xdr:col>
      <xdr:colOff>38100</xdr:colOff>
      <xdr:row>35</xdr:row>
      <xdr:rowOff>37273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53800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1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156909</xdr:rowOff>
    </xdr:from>
    <xdr:to>
      <xdr:col>15</xdr:col>
      <xdr:colOff>101600</xdr:colOff>
      <xdr:row>35</xdr:row>
      <xdr:rowOff>87059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103586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23781</xdr:rowOff>
    </xdr:from>
    <xdr:to>
      <xdr:col>10</xdr:col>
      <xdr:colOff>165100</xdr:colOff>
      <xdr:row>35</xdr:row>
      <xdr:rowOff>125381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141908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61631</xdr:rowOff>
    </xdr:from>
    <xdr:to>
      <xdr:col>6</xdr:col>
      <xdr:colOff>38100</xdr:colOff>
      <xdr:row>35</xdr:row>
      <xdr:rowOff>163231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8308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3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17070</xdr:rowOff>
    </xdr:from>
    <xdr:to>
      <xdr:col>24</xdr:col>
      <xdr:colOff>63500</xdr:colOff>
      <xdr:row>58</xdr:row>
      <xdr:rowOff>62754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61170"/>
          <a:ext cx="838200" cy="4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18377</xdr:rowOff>
    </xdr:from>
    <xdr:to>
      <xdr:col>19</xdr:col>
      <xdr:colOff>177800</xdr:colOff>
      <xdr:row>58</xdr:row>
      <xdr:rowOff>62754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2477"/>
          <a:ext cx="889000" cy="4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18377</xdr:rowOff>
    </xdr:from>
    <xdr:to>
      <xdr:col>15</xdr:col>
      <xdr:colOff>50800</xdr:colOff>
      <xdr:row>58</xdr:row>
      <xdr:rowOff>24550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2477"/>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24550</xdr:rowOff>
    </xdr:from>
    <xdr:to>
      <xdr:col>10</xdr:col>
      <xdr:colOff>114300</xdr:colOff>
      <xdr:row>58</xdr:row>
      <xdr:rowOff>78161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8650"/>
          <a:ext cx="889000" cy="5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137720</xdr:rowOff>
    </xdr:from>
    <xdr:to>
      <xdr:col>24</xdr:col>
      <xdr:colOff>114300</xdr:colOff>
      <xdr:row>58</xdr:row>
      <xdr:rowOff>67870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116147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11954</xdr:rowOff>
    </xdr:from>
    <xdr:to>
      <xdr:col>20</xdr:col>
      <xdr:colOff>38100</xdr:colOff>
      <xdr:row>58</xdr:row>
      <xdr:rowOff>113554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104681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4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139027</xdr:rowOff>
    </xdr:from>
    <xdr:to>
      <xdr:col>15</xdr:col>
      <xdr:colOff>101600</xdr:colOff>
      <xdr:row>58</xdr:row>
      <xdr:rowOff>69177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60304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0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145200</xdr:rowOff>
    </xdr:from>
    <xdr:to>
      <xdr:col>10</xdr:col>
      <xdr:colOff>165100</xdr:colOff>
      <xdr:row>58</xdr:row>
      <xdr:rowOff>75350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66477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27361</xdr:rowOff>
    </xdr:from>
    <xdr:to>
      <xdr:col>6</xdr:col>
      <xdr:colOff>38100</xdr:colOff>
      <xdr:row>58</xdr:row>
      <xdr:rowOff>128961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120088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85841</xdr:rowOff>
    </xdr:from>
    <xdr:to>
      <xdr:col>24</xdr:col>
      <xdr:colOff>63500</xdr:colOff>
      <xdr:row>78</xdr:row>
      <xdr:rowOff>97775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58941"/>
          <a:ext cx="838200" cy="1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85841</xdr:rowOff>
    </xdr:from>
    <xdr:to>
      <xdr:col>19</xdr:col>
      <xdr:colOff>177800</xdr:colOff>
      <xdr:row>78</xdr:row>
      <xdr:rowOff>96997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58941"/>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82322</xdr:rowOff>
    </xdr:from>
    <xdr:to>
      <xdr:col>15</xdr:col>
      <xdr:colOff>50800</xdr:colOff>
      <xdr:row>78</xdr:row>
      <xdr:rowOff>96997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55422"/>
          <a:ext cx="8890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82322</xdr:rowOff>
    </xdr:from>
    <xdr:to>
      <xdr:col>10</xdr:col>
      <xdr:colOff>114300</xdr:colOff>
      <xdr:row>78</xdr:row>
      <xdr:rowOff>88219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55422"/>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46975</xdr:rowOff>
    </xdr:from>
    <xdr:to>
      <xdr:col>24</xdr:col>
      <xdr:colOff>114300</xdr:colOff>
      <xdr:row>78</xdr:row>
      <xdr:rowOff>148575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133352</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35041</xdr:rowOff>
    </xdr:from>
    <xdr:to>
      <xdr:col>20</xdr:col>
      <xdr:colOff>38100</xdr:colOff>
      <xdr:row>78</xdr:row>
      <xdr:rowOff>136641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127768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0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46197</xdr:rowOff>
    </xdr:from>
    <xdr:to>
      <xdr:col>15</xdr:col>
      <xdr:colOff>101600</xdr:colOff>
      <xdr:row>78</xdr:row>
      <xdr:rowOff>147797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138924</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12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31522</xdr:rowOff>
    </xdr:from>
    <xdr:to>
      <xdr:col>10</xdr:col>
      <xdr:colOff>165100</xdr:colOff>
      <xdr:row>78</xdr:row>
      <xdr:rowOff>133122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124249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37419</xdr:rowOff>
    </xdr:from>
    <xdr:to>
      <xdr:col>6</xdr:col>
      <xdr:colOff>38100</xdr:colOff>
      <xdr:row>78</xdr:row>
      <xdr:rowOff>139019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130146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168066</xdr:rowOff>
    </xdr:from>
    <xdr:to>
      <xdr:col>24</xdr:col>
      <xdr:colOff>62865</xdr:colOff>
      <xdr:row>98</xdr:row>
      <xdr:rowOff>65243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8566"/>
          <a:ext cx="1270" cy="126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69070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65243</xdr:rowOff>
    </xdr:from>
    <xdr:to>
      <xdr:col>24</xdr:col>
      <xdr:colOff>152400</xdr:colOff>
      <xdr:row>98</xdr:row>
      <xdr:rowOff>65243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114743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168066</xdr:rowOff>
    </xdr:from>
    <xdr:to>
      <xdr:col>24</xdr:col>
      <xdr:colOff>152400</xdr:colOff>
      <xdr:row>90</xdr:row>
      <xdr:rowOff>168066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149910</xdr:rowOff>
    </xdr:from>
    <xdr:to>
      <xdr:col>24</xdr:col>
      <xdr:colOff>63500</xdr:colOff>
      <xdr:row>98</xdr:row>
      <xdr:rowOff>71873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80560"/>
          <a:ext cx="838200" cy="9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50483</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66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27606</xdr:rowOff>
    </xdr:from>
    <xdr:to>
      <xdr:col>24</xdr:col>
      <xdr:colOff>114300</xdr:colOff>
      <xdr:row>95</xdr:row>
      <xdr:rowOff>129206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71873</xdr:rowOff>
    </xdr:from>
    <xdr:to>
      <xdr:col>19</xdr:col>
      <xdr:colOff>177800</xdr:colOff>
      <xdr:row>98</xdr:row>
      <xdr:rowOff>124279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73973"/>
          <a:ext cx="889000" cy="5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132525</xdr:rowOff>
    </xdr:from>
    <xdr:to>
      <xdr:col>20</xdr:col>
      <xdr:colOff>38100</xdr:colOff>
      <xdr:row>96</xdr:row>
      <xdr:rowOff>62675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79202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19114</xdr:rowOff>
    </xdr:from>
    <xdr:to>
      <xdr:col>15</xdr:col>
      <xdr:colOff>50800</xdr:colOff>
      <xdr:row>98</xdr:row>
      <xdr:rowOff>124279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821214"/>
          <a:ext cx="889000" cy="10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43990</xdr:rowOff>
    </xdr:from>
    <xdr:to>
      <xdr:col>15</xdr:col>
      <xdr:colOff>101600</xdr:colOff>
      <xdr:row>96</xdr:row>
      <xdr:rowOff>145590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162117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19114</xdr:rowOff>
    </xdr:from>
    <xdr:to>
      <xdr:col>10</xdr:col>
      <xdr:colOff>114300</xdr:colOff>
      <xdr:row>99</xdr:row>
      <xdr:rowOff>14960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21214"/>
          <a:ext cx="889000" cy="16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99977</xdr:rowOff>
    </xdr:from>
    <xdr:to>
      <xdr:col>10</xdr:col>
      <xdr:colOff>165100</xdr:colOff>
      <xdr:row>96</xdr:row>
      <xdr:rowOff>30127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46654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1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166139</xdr:rowOff>
    </xdr:from>
    <xdr:to>
      <xdr:col>6</xdr:col>
      <xdr:colOff>38100</xdr:colOff>
      <xdr:row>97</xdr:row>
      <xdr:rowOff>96289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112816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99110</xdr:rowOff>
    </xdr:from>
    <xdr:to>
      <xdr:col>24</xdr:col>
      <xdr:colOff>114300</xdr:colOff>
      <xdr:row>98</xdr:row>
      <xdr:rowOff>29260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2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14037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4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21073</xdr:rowOff>
    </xdr:from>
    <xdr:to>
      <xdr:col>20</xdr:col>
      <xdr:colOff>38100</xdr:colOff>
      <xdr:row>98</xdr:row>
      <xdr:rowOff>122673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2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113800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1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73479</xdr:rowOff>
    </xdr:from>
    <xdr:to>
      <xdr:col>15</xdr:col>
      <xdr:colOff>101600</xdr:colOff>
      <xdr:row>99</xdr:row>
      <xdr:rowOff>3629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166206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139764</xdr:rowOff>
    </xdr:from>
    <xdr:to>
      <xdr:col>10</xdr:col>
      <xdr:colOff>165100</xdr:colOff>
      <xdr:row>98</xdr:row>
      <xdr:rowOff>69914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61041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135610</xdr:rowOff>
    </xdr:from>
    <xdr:to>
      <xdr:col>6</xdr:col>
      <xdr:colOff>38100</xdr:colOff>
      <xdr:row>99</xdr:row>
      <xdr:rowOff>65760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56887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3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65242</xdr:rowOff>
    </xdr:from>
    <xdr:to>
      <xdr:col>55</xdr:col>
      <xdr:colOff>0</xdr:colOff>
      <xdr:row>38</xdr:row>
      <xdr:rowOff>93784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80342"/>
          <a:ext cx="838200" cy="2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33815</xdr:rowOff>
    </xdr:from>
    <xdr:to>
      <xdr:col>50</xdr:col>
      <xdr:colOff>114300</xdr:colOff>
      <xdr:row>38</xdr:row>
      <xdr:rowOff>93784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548915"/>
          <a:ext cx="8890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33815</xdr:rowOff>
    </xdr:from>
    <xdr:to>
      <xdr:col>45</xdr:col>
      <xdr:colOff>177800</xdr:colOff>
      <xdr:row>38</xdr:row>
      <xdr:rowOff>82485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48915"/>
          <a:ext cx="889000" cy="4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132755</xdr:rowOff>
    </xdr:from>
    <xdr:to>
      <xdr:col>41</xdr:col>
      <xdr:colOff>50800</xdr:colOff>
      <xdr:row>38</xdr:row>
      <xdr:rowOff>82485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47705"/>
          <a:ext cx="889000" cy="114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14442</xdr:rowOff>
    </xdr:from>
    <xdr:to>
      <xdr:col>55</xdr:col>
      <xdr:colOff>50800</xdr:colOff>
      <xdr:row>38</xdr:row>
      <xdr:rowOff>116042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164319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5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42984</xdr:rowOff>
    </xdr:from>
    <xdr:to>
      <xdr:col>50</xdr:col>
      <xdr:colOff>165100</xdr:colOff>
      <xdr:row>38</xdr:row>
      <xdr:rowOff>144584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5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135711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154465</xdr:rowOff>
    </xdr:from>
    <xdr:to>
      <xdr:col>46</xdr:col>
      <xdr:colOff>38100</xdr:colOff>
      <xdr:row>38</xdr:row>
      <xdr:rowOff>84615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75742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31685</xdr:rowOff>
    </xdr:from>
    <xdr:to>
      <xdr:col>41</xdr:col>
      <xdr:colOff>101600</xdr:colOff>
      <xdr:row>38</xdr:row>
      <xdr:rowOff>133285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124412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3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81955</xdr:rowOff>
    </xdr:from>
    <xdr:to>
      <xdr:col>36</xdr:col>
      <xdr:colOff>165100</xdr:colOff>
      <xdr:row>32</xdr:row>
      <xdr:rowOff>12105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9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3232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8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66073</xdr:rowOff>
    </xdr:from>
    <xdr:to>
      <xdr:col>55</xdr:col>
      <xdr:colOff>0</xdr:colOff>
      <xdr:row>57</xdr:row>
      <xdr:rowOff>102610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38723"/>
          <a:ext cx="838200" cy="3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66073</xdr:rowOff>
    </xdr:from>
    <xdr:to>
      <xdr:col>50</xdr:col>
      <xdr:colOff>114300</xdr:colOff>
      <xdr:row>57</xdr:row>
      <xdr:rowOff>87967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38723"/>
          <a:ext cx="889000" cy="2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7581</xdr:rowOff>
    </xdr:from>
    <xdr:to>
      <xdr:col>45</xdr:col>
      <xdr:colOff>177800</xdr:colOff>
      <xdr:row>57</xdr:row>
      <xdr:rowOff>87967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80231"/>
          <a:ext cx="889000" cy="8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146552</xdr:rowOff>
    </xdr:from>
    <xdr:to>
      <xdr:col>41</xdr:col>
      <xdr:colOff>50800</xdr:colOff>
      <xdr:row>57</xdr:row>
      <xdr:rowOff>7581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576302"/>
          <a:ext cx="889000" cy="20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51810</xdr:rowOff>
    </xdr:from>
    <xdr:to>
      <xdr:col>55</xdr:col>
      <xdr:colOff>50800</xdr:colOff>
      <xdr:row>57</xdr:row>
      <xdr:rowOff>153410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138187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15273</xdr:rowOff>
    </xdr:from>
    <xdr:to>
      <xdr:col>50</xdr:col>
      <xdr:colOff>165100</xdr:colOff>
      <xdr:row>57</xdr:row>
      <xdr:rowOff>116873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108000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8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37167</xdr:rowOff>
    </xdr:from>
    <xdr:to>
      <xdr:col>46</xdr:col>
      <xdr:colOff>38100</xdr:colOff>
      <xdr:row>57</xdr:row>
      <xdr:rowOff>138767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0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129894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128231</xdr:rowOff>
    </xdr:from>
    <xdr:to>
      <xdr:col>41</xdr:col>
      <xdr:colOff>101600</xdr:colOff>
      <xdr:row>57</xdr:row>
      <xdr:rowOff>58381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49508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95752</xdr:rowOff>
    </xdr:from>
    <xdr:to>
      <xdr:col>36</xdr:col>
      <xdr:colOff>165100</xdr:colOff>
      <xdr:row>56</xdr:row>
      <xdr:rowOff>25902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42429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30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7169</xdr:rowOff>
    </xdr:from>
    <xdr:to>
      <xdr:col>55</xdr:col>
      <xdr:colOff>0</xdr:colOff>
      <xdr:row>79</xdr:row>
      <xdr:rowOff>15323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51719"/>
          <a:ext cx="8382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15323</xdr:rowOff>
    </xdr:from>
    <xdr:to>
      <xdr:col>50</xdr:col>
      <xdr:colOff>114300</xdr:colOff>
      <xdr:row>79</xdr:row>
      <xdr:rowOff>27991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59873"/>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19552</xdr:rowOff>
    </xdr:from>
    <xdr:to>
      <xdr:col>45</xdr:col>
      <xdr:colOff>177800</xdr:colOff>
      <xdr:row>79</xdr:row>
      <xdr:rowOff>27991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64102"/>
          <a:ext cx="8890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1854</xdr:rowOff>
    </xdr:from>
    <xdr:to>
      <xdr:col>41</xdr:col>
      <xdr:colOff>50800</xdr:colOff>
      <xdr:row>79</xdr:row>
      <xdr:rowOff>19552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03504"/>
          <a:ext cx="889000" cy="36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127819</xdr:rowOff>
    </xdr:from>
    <xdr:to>
      <xdr:col>55</xdr:col>
      <xdr:colOff>50800</xdr:colOff>
      <xdr:row>79</xdr:row>
      <xdr:rowOff>57969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0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42746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1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135973</xdr:rowOff>
    </xdr:from>
    <xdr:to>
      <xdr:col>50</xdr:col>
      <xdr:colOff>165100</xdr:colOff>
      <xdr:row>79</xdr:row>
      <xdr:rowOff>66123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57250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0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148641</xdr:rowOff>
    </xdr:from>
    <xdr:to>
      <xdr:col>46</xdr:col>
      <xdr:colOff>38100</xdr:colOff>
      <xdr:row>79</xdr:row>
      <xdr:rowOff>78791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69918</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14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140202</xdr:rowOff>
    </xdr:from>
    <xdr:to>
      <xdr:col>41</xdr:col>
      <xdr:colOff>101600</xdr:colOff>
      <xdr:row>79</xdr:row>
      <xdr:rowOff>70352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61479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0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122504</xdr:rowOff>
    </xdr:from>
    <xdr:to>
      <xdr:col>36</xdr:col>
      <xdr:colOff>165100</xdr:colOff>
      <xdr:row>77</xdr:row>
      <xdr:rowOff>52654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69181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2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112199</xdr:rowOff>
    </xdr:from>
    <xdr:to>
      <xdr:col>55</xdr:col>
      <xdr:colOff>0</xdr:colOff>
      <xdr:row>98</xdr:row>
      <xdr:rowOff>146368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914299"/>
          <a:ext cx="838200" cy="3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89004</xdr:rowOff>
    </xdr:from>
    <xdr:to>
      <xdr:col>50</xdr:col>
      <xdr:colOff>114300</xdr:colOff>
      <xdr:row>98</xdr:row>
      <xdr:rowOff>112199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91104"/>
          <a:ext cx="889000" cy="2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165768</xdr:rowOff>
    </xdr:from>
    <xdr:to>
      <xdr:col>45</xdr:col>
      <xdr:colOff>177800</xdr:colOff>
      <xdr:row>98</xdr:row>
      <xdr:rowOff>89004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796418"/>
          <a:ext cx="889000" cy="9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29195</xdr:rowOff>
    </xdr:from>
    <xdr:to>
      <xdr:col>41</xdr:col>
      <xdr:colOff>50800</xdr:colOff>
      <xdr:row>97</xdr:row>
      <xdr:rowOff>165768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659845"/>
          <a:ext cx="889000" cy="13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95568</xdr:rowOff>
    </xdr:from>
    <xdr:to>
      <xdr:col>55</xdr:col>
      <xdr:colOff>50800</xdr:colOff>
      <xdr:row>99</xdr:row>
      <xdr:rowOff>25718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9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10495</xdr:rowOff>
    </xdr:from>
    <xdr:ext cx="469744"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61399</xdr:rowOff>
    </xdr:from>
    <xdr:to>
      <xdr:col>50</xdr:col>
      <xdr:colOff>165100</xdr:colOff>
      <xdr:row>98</xdr:row>
      <xdr:rowOff>162999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6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154126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5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38204</xdr:rowOff>
    </xdr:from>
    <xdr:to>
      <xdr:col>46</xdr:col>
      <xdr:colOff>38100</xdr:colOff>
      <xdr:row>98</xdr:row>
      <xdr:rowOff>139804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4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130931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3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114968</xdr:rowOff>
    </xdr:from>
    <xdr:to>
      <xdr:col>41</xdr:col>
      <xdr:colOff>101600</xdr:colOff>
      <xdr:row>98</xdr:row>
      <xdr:rowOff>45118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61645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149845</xdr:rowOff>
    </xdr:from>
    <xdr:to>
      <xdr:col>36</xdr:col>
      <xdr:colOff>165100</xdr:colOff>
      <xdr:row>97</xdr:row>
      <xdr:rowOff>79995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0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96522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3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117891</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32991"/>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67091</xdr:rowOff>
    </xdr:from>
    <xdr:to>
      <xdr:col>67</xdr:col>
      <xdr:colOff>101600</xdr:colOff>
      <xdr:row>38</xdr:row>
      <xdr:rowOff>168691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8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159818</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674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28232</xdr:rowOff>
    </xdr:from>
    <xdr:to>
      <xdr:col>85</xdr:col>
      <xdr:colOff>127000</xdr:colOff>
      <xdr:row>77</xdr:row>
      <xdr:rowOff>30023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229882"/>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28232</xdr:rowOff>
    </xdr:from>
    <xdr:to>
      <xdr:col>81</xdr:col>
      <xdr:colOff>50800</xdr:colOff>
      <xdr:row>77</xdr:row>
      <xdr:rowOff>33553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229882"/>
          <a:ext cx="889000" cy="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33553</xdr:rowOff>
    </xdr:from>
    <xdr:to>
      <xdr:col>76</xdr:col>
      <xdr:colOff>114300</xdr:colOff>
      <xdr:row>77</xdr:row>
      <xdr:rowOff>38494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235203"/>
          <a:ext cx="8890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38494</xdr:rowOff>
    </xdr:from>
    <xdr:to>
      <xdr:col>71</xdr:col>
      <xdr:colOff>177800</xdr:colOff>
      <xdr:row>77</xdr:row>
      <xdr:rowOff>71983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240144"/>
          <a:ext cx="889000" cy="3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150673</xdr:rowOff>
    </xdr:from>
    <xdr:to>
      <xdr:col>85</xdr:col>
      <xdr:colOff>177800</xdr:colOff>
      <xdr:row>77</xdr:row>
      <xdr:rowOff>80823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129100</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5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148882</xdr:rowOff>
    </xdr:from>
    <xdr:to>
      <xdr:col>81</xdr:col>
      <xdr:colOff>101600</xdr:colOff>
      <xdr:row>77</xdr:row>
      <xdr:rowOff>79032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70159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154203</xdr:rowOff>
    </xdr:from>
    <xdr:to>
      <xdr:col>76</xdr:col>
      <xdr:colOff>165100</xdr:colOff>
      <xdr:row>77</xdr:row>
      <xdr:rowOff>84353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75480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7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159144</xdr:rowOff>
    </xdr:from>
    <xdr:to>
      <xdr:col>72</xdr:col>
      <xdr:colOff>38100</xdr:colOff>
      <xdr:row>77</xdr:row>
      <xdr:rowOff>89294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80421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8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21183</xdr:rowOff>
    </xdr:from>
    <xdr:to>
      <xdr:col>67</xdr:col>
      <xdr:colOff>101600</xdr:colOff>
      <xdr:row>77</xdr:row>
      <xdr:rowOff>122783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2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113910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31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85668</xdr:rowOff>
    </xdr:from>
    <xdr:to>
      <xdr:col>85</xdr:col>
      <xdr:colOff>127000</xdr:colOff>
      <xdr:row>98</xdr:row>
      <xdr:rowOff>101515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87768"/>
          <a:ext cx="838200" cy="1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85668</xdr:rowOff>
    </xdr:from>
    <xdr:to>
      <xdr:col>81</xdr:col>
      <xdr:colOff>50800</xdr:colOff>
      <xdr:row>98</xdr:row>
      <xdr:rowOff>130392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87768"/>
          <a:ext cx="889000" cy="4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93359</xdr:rowOff>
    </xdr:from>
    <xdr:to>
      <xdr:col>76</xdr:col>
      <xdr:colOff>114300</xdr:colOff>
      <xdr:row>98</xdr:row>
      <xdr:rowOff>130392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95459"/>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93359</xdr:rowOff>
    </xdr:from>
    <xdr:to>
      <xdr:col>71</xdr:col>
      <xdr:colOff>177800</xdr:colOff>
      <xdr:row>98</xdr:row>
      <xdr:rowOff>125952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95459"/>
          <a:ext cx="889000" cy="3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50715</xdr:rowOff>
    </xdr:from>
    <xdr:to>
      <xdr:col>85</xdr:col>
      <xdr:colOff>177800</xdr:colOff>
      <xdr:row>98</xdr:row>
      <xdr:rowOff>152315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6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34868</xdr:rowOff>
    </xdr:from>
    <xdr:to>
      <xdr:col>81</xdr:col>
      <xdr:colOff>101600</xdr:colOff>
      <xdr:row>98</xdr:row>
      <xdr:rowOff>136468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3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127595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2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79592</xdr:rowOff>
    </xdr:from>
    <xdr:to>
      <xdr:col>76</xdr:col>
      <xdr:colOff>165100</xdr:colOff>
      <xdr:row>99</xdr:row>
      <xdr:rowOff>9742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869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97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42559</xdr:rowOff>
    </xdr:from>
    <xdr:to>
      <xdr:col>72</xdr:col>
      <xdr:colOff>38100</xdr:colOff>
      <xdr:row>98</xdr:row>
      <xdr:rowOff>144159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135286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3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75152</xdr:rowOff>
    </xdr:from>
    <xdr:to>
      <xdr:col>67</xdr:col>
      <xdr:colOff>101600</xdr:colOff>
      <xdr:row>99</xdr:row>
      <xdr:rowOff>5302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7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167879</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6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114646</xdr:rowOff>
    </xdr:from>
    <xdr:to>
      <xdr:col>116</xdr:col>
      <xdr:colOff>63500</xdr:colOff>
      <xdr:row>38</xdr:row>
      <xdr:rowOff>131379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629746"/>
          <a:ext cx="8382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131379</xdr:rowOff>
    </xdr:from>
    <xdr:to>
      <xdr:col>111</xdr:col>
      <xdr:colOff>177800</xdr:colOff>
      <xdr:row>38</xdr:row>
      <xdr:rowOff>132797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646479"/>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132797</xdr:rowOff>
    </xdr:from>
    <xdr:to>
      <xdr:col>107</xdr:col>
      <xdr:colOff>50800</xdr:colOff>
      <xdr:row>38</xdr:row>
      <xdr:rowOff>135311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64789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135311</xdr:rowOff>
    </xdr:from>
    <xdr:to>
      <xdr:col>102</xdr:col>
      <xdr:colOff>114300</xdr:colOff>
      <xdr:row>38</xdr:row>
      <xdr:rowOff>139151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650411"/>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63846</xdr:rowOff>
    </xdr:from>
    <xdr:to>
      <xdr:col>116</xdr:col>
      <xdr:colOff>114300</xdr:colOff>
      <xdr:row>38</xdr:row>
      <xdr:rowOff>165446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7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150223</xdr:rowOff>
    </xdr:from>
    <xdr:ext cx="378565"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93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80579</xdr:rowOff>
    </xdr:from>
    <xdr:to>
      <xdr:col>112</xdr:col>
      <xdr:colOff>38100</xdr:colOff>
      <xdr:row>39</xdr:row>
      <xdr:rowOff>10729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9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1856</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4017" y="6688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81997</xdr:rowOff>
    </xdr:from>
    <xdr:to>
      <xdr:col>107</xdr:col>
      <xdr:colOff>101600</xdr:colOff>
      <xdr:row>39</xdr:row>
      <xdr:rowOff>12147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3274</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5017" y="668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84511</xdr:rowOff>
    </xdr:from>
    <xdr:to>
      <xdr:col>102</xdr:col>
      <xdr:colOff>165100</xdr:colOff>
      <xdr:row>39</xdr:row>
      <xdr:rowOff>14661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5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5788</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88333" y="6692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88351</xdr:rowOff>
    </xdr:from>
    <xdr:to>
      <xdr:col>98</xdr:col>
      <xdr:colOff>38100</xdr:colOff>
      <xdr:row>39</xdr:row>
      <xdr:rowOff>18501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9628</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99333" y="6696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126075</xdr:rowOff>
    </xdr:from>
    <xdr:to>
      <xdr:col>116</xdr:col>
      <xdr:colOff>63500</xdr:colOff>
      <xdr:row>58</xdr:row>
      <xdr:rowOff>126167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70175"/>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126167</xdr:rowOff>
    </xdr:from>
    <xdr:to>
      <xdr:col>111</xdr:col>
      <xdr:colOff>177800</xdr:colOff>
      <xdr:row>58</xdr:row>
      <xdr:rowOff>126258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7026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126258</xdr:rowOff>
    </xdr:from>
    <xdr:to>
      <xdr:col>107</xdr:col>
      <xdr:colOff>50800</xdr:colOff>
      <xdr:row>58</xdr:row>
      <xdr:rowOff>126258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70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126258</xdr:rowOff>
    </xdr:from>
    <xdr:to>
      <xdr:col>102</xdr:col>
      <xdr:colOff>114300</xdr:colOff>
      <xdr:row>58</xdr:row>
      <xdr:rowOff>126441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7035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75275</xdr:rowOff>
    </xdr:from>
    <xdr:to>
      <xdr:col>116</xdr:col>
      <xdr:colOff>114300</xdr:colOff>
      <xdr:row>59</xdr:row>
      <xdr:rowOff>5425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161652</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3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75367</xdr:rowOff>
    </xdr:from>
    <xdr:to>
      <xdr:col>112</xdr:col>
      <xdr:colOff>38100</xdr:colOff>
      <xdr:row>59</xdr:row>
      <xdr:rowOff>5517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1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168094</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12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75458</xdr:rowOff>
    </xdr:from>
    <xdr:to>
      <xdr:col>107</xdr:col>
      <xdr:colOff>101600</xdr:colOff>
      <xdr:row>59</xdr:row>
      <xdr:rowOff>5608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168185</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75458</xdr:rowOff>
    </xdr:from>
    <xdr:to>
      <xdr:col>102</xdr:col>
      <xdr:colOff>165100</xdr:colOff>
      <xdr:row>59</xdr:row>
      <xdr:rowOff>5608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168185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75641</xdr:rowOff>
    </xdr:from>
    <xdr:to>
      <xdr:col>98</xdr:col>
      <xdr:colOff>38100</xdr:colOff>
      <xdr:row>59</xdr:row>
      <xdr:rowOff>5791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168368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1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80330</xdr:rowOff>
    </xdr:from>
    <xdr:to>
      <xdr:col>116</xdr:col>
      <xdr:colOff>63500</xdr:colOff>
      <xdr:row>76</xdr:row>
      <xdr:rowOff>141953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110530"/>
          <a:ext cx="838200" cy="6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141953</xdr:rowOff>
    </xdr:from>
    <xdr:to>
      <xdr:col>111</xdr:col>
      <xdr:colOff>177800</xdr:colOff>
      <xdr:row>77</xdr:row>
      <xdr:rowOff>11063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172153"/>
          <a:ext cx="8890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11063</xdr:rowOff>
    </xdr:from>
    <xdr:to>
      <xdr:col>107</xdr:col>
      <xdr:colOff>50800</xdr:colOff>
      <xdr:row>77</xdr:row>
      <xdr:rowOff>111223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212713"/>
          <a:ext cx="889000" cy="10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111223</xdr:rowOff>
    </xdr:from>
    <xdr:to>
      <xdr:col>102</xdr:col>
      <xdr:colOff>114300</xdr:colOff>
      <xdr:row>77</xdr:row>
      <xdr:rowOff>134801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312873"/>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29530</xdr:rowOff>
    </xdr:from>
    <xdr:to>
      <xdr:col>116</xdr:col>
      <xdr:colOff>114300</xdr:colOff>
      <xdr:row>76</xdr:row>
      <xdr:rowOff>131130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7957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3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91153</xdr:rowOff>
    </xdr:from>
    <xdr:to>
      <xdr:col>112</xdr:col>
      <xdr:colOff>38100</xdr:colOff>
      <xdr:row>77</xdr:row>
      <xdr:rowOff>21303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2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12430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1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131713</xdr:rowOff>
    </xdr:from>
    <xdr:to>
      <xdr:col>107</xdr:col>
      <xdr:colOff>101600</xdr:colOff>
      <xdr:row>77</xdr:row>
      <xdr:rowOff>61863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6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52990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5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60423</xdr:rowOff>
    </xdr:from>
    <xdr:to>
      <xdr:col>102</xdr:col>
      <xdr:colOff>165100</xdr:colOff>
      <xdr:row>77</xdr:row>
      <xdr:rowOff>162023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153150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5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84001</xdr:rowOff>
    </xdr:from>
    <xdr:to>
      <xdr:col>98</xdr:col>
      <xdr:colOff>38100</xdr:colOff>
      <xdr:row>78</xdr:row>
      <xdr:rowOff>14151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8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5278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7,164,299</a:t>
          </a:r>
          <a:r>
            <a:rPr kumimoji="1" lang="ja-JP" altLang="en-US" sz="1300">
              <a:solidFill>
                <a:schemeClr val="tx1"/>
              </a:solidFill>
              <a:latin typeface="ＭＳ Ｐゴシック" panose="020B0600070205080204" pitchFamily="50" charset="-128"/>
              <a:ea typeface="ＭＳ Ｐゴシック" panose="020B0600070205080204" pitchFamily="50" charset="-128"/>
            </a:rPr>
            <a:t>千円で住民一人当たりのコストは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356,521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あった。性質別に類似団体と比較し、乖離が大きいのは人件費と扶助費である。人件費は人口急増時の職員採用数が多いことや、専門的な知識・経験をもつ任期付職員の積極的活用により、任期付職員が多いため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16,342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円上回っている。扶助費は類似団体と比較し、社会福祉費と児童福祉費が低いため類似団体平均を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43,507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円下回っている。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人件費と扶助費以外では、維持補修費が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3,418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平均を下回っていることについては、町自体がコンパクトなことや、消防・清掃・衛生業務などを一部事務組合で運営していることが要因となっていると思われる。普通建設事業（更新整備）については、公共施設の老朽化に伴う長寿命化工事が控えていることから、今後は上昇となる見込みであるが、更新整備を優先して行っていくため普通建設事業（新規整備）については横ばい程度と見込まれる。公債費は普通建設事業の増加に伴い新規発行が増える見込みであることから、今後上昇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千葉県酒々井町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20,095
19,136
19.01
7,702,307
7,164,299
498,642
4,964,278
4,911,493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106553</xdr:rowOff>
    </xdr:from>
    <xdr:to>
      <xdr:col>24</xdr:col>
      <xdr:colOff>63500</xdr:colOff>
      <xdr:row>30</xdr:row>
      <xdr:rowOff>117602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250053"/>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62738</xdr:rowOff>
    </xdr:from>
    <xdr:to>
      <xdr:col>19</xdr:col>
      <xdr:colOff>177800</xdr:colOff>
      <xdr:row>30</xdr:row>
      <xdr:rowOff>106553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206238"/>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62738</xdr:rowOff>
    </xdr:from>
    <xdr:to>
      <xdr:col>15</xdr:col>
      <xdr:colOff>50800</xdr:colOff>
      <xdr:row>30</xdr:row>
      <xdr:rowOff>107696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206238"/>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107696</xdr:rowOff>
    </xdr:from>
    <xdr:to>
      <xdr:col>10</xdr:col>
      <xdr:colOff>114300</xdr:colOff>
      <xdr:row>30</xdr:row>
      <xdr:rowOff>109220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25119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66802</xdr:rowOff>
    </xdr:from>
    <xdr:to>
      <xdr:col>24</xdr:col>
      <xdr:colOff>114300</xdr:colOff>
      <xdr:row>30</xdr:row>
      <xdr:rowOff>168402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1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19829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6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55753</xdr:rowOff>
    </xdr:from>
    <xdr:to>
      <xdr:col>20</xdr:col>
      <xdr:colOff>38100</xdr:colOff>
      <xdr:row>30</xdr:row>
      <xdr:rowOff>157353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19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2430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497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11938</xdr:rowOff>
    </xdr:from>
    <xdr:to>
      <xdr:col>15</xdr:col>
      <xdr:colOff>101600</xdr:colOff>
      <xdr:row>30</xdr:row>
      <xdr:rowOff>113538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15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130065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493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56896</xdr:rowOff>
    </xdr:from>
    <xdr:to>
      <xdr:col>10</xdr:col>
      <xdr:colOff>165100</xdr:colOff>
      <xdr:row>30</xdr:row>
      <xdr:rowOff>158496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0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3573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497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58420</xdr:rowOff>
    </xdr:from>
    <xdr:to>
      <xdr:col>6</xdr:col>
      <xdr:colOff>38100</xdr:colOff>
      <xdr:row>30</xdr:row>
      <xdr:rowOff>160020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2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5097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49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161832</xdr:rowOff>
    </xdr:from>
    <xdr:to>
      <xdr:col>24</xdr:col>
      <xdr:colOff>63500</xdr:colOff>
      <xdr:row>58</xdr:row>
      <xdr:rowOff>13444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34482"/>
          <a:ext cx="838200" cy="2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161832</xdr:rowOff>
    </xdr:from>
    <xdr:to>
      <xdr:col>19</xdr:col>
      <xdr:colOff>177800</xdr:colOff>
      <xdr:row>58</xdr:row>
      <xdr:rowOff>28242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4482"/>
          <a:ext cx="889000" cy="3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138290</xdr:rowOff>
    </xdr:from>
    <xdr:to>
      <xdr:col>15</xdr:col>
      <xdr:colOff>50800</xdr:colOff>
      <xdr:row>58</xdr:row>
      <xdr:rowOff>28242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0940"/>
          <a:ext cx="8890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93352</xdr:rowOff>
    </xdr:from>
    <xdr:to>
      <xdr:col>10</xdr:col>
      <xdr:colOff>114300</xdr:colOff>
      <xdr:row>57</xdr:row>
      <xdr:rowOff>138290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23102"/>
          <a:ext cx="889000" cy="38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134094</xdr:rowOff>
    </xdr:from>
    <xdr:to>
      <xdr:col>24</xdr:col>
      <xdr:colOff>114300</xdr:colOff>
      <xdr:row>58</xdr:row>
      <xdr:rowOff>64244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49021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111032</xdr:rowOff>
    </xdr:from>
    <xdr:to>
      <xdr:col>20</xdr:col>
      <xdr:colOff>38100</xdr:colOff>
      <xdr:row>58</xdr:row>
      <xdr:rowOff>41182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32309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148892</xdr:rowOff>
    </xdr:from>
    <xdr:to>
      <xdr:col>15</xdr:col>
      <xdr:colOff>101600</xdr:colOff>
      <xdr:row>58</xdr:row>
      <xdr:rowOff>79042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70169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87490</xdr:rowOff>
    </xdr:from>
    <xdr:to>
      <xdr:col>10</xdr:col>
      <xdr:colOff>165100</xdr:colOff>
      <xdr:row>58</xdr:row>
      <xdr:rowOff>17640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42552</xdr:rowOff>
    </xdr:from>
    <xdr:to>
      <xdr:col>6</xdr:col>
      <xdr:colOff>38100</xdr:colOff>
      <xdr:row>55</xdr:row>
      <xdr:rowOff>144152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7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160679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4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128194</xdr:rowOff>
    </xdr:from>
    <xdr:to>
      <xdr:col>24</xdr:col>
      <xdr:colOff>63500</xdr:colOff>
      <xdr:row>78</xdr:row>
      <xdr:rowOff>73535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29844"/>
          <a:ext cx="838200" cy="11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73535</xdr:rowOff>
    </xdr:from>
    <xdr:to>
      <xdr:col>19</xdr:col>
      <xdr:colOff>177800</xdr:colOff>
      <xdr:row>78</xdr:row>
      <xdr:rowOff>99741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46635"/>
          <a:ext cx="889000" cy="2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58677</xdr:rowOff>
    </xdr:from>
    <xdr:to>
      <xdr:col>15</xdr:col>
      <xdr:colOff>50800</xdr:colOff>
      <xdr:row>78</xdr:row>
      <xdr:rowOff>99741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31777"/>
          <a:ext cx="889000" cy="4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58677</xdr:rowOff>
    </xdr:from>
    <xdr:to>
      <xdr:col>10</xdr:col>
      <xdr:colOff>114300</xdr:colOff>
      <xdr:row>79</xdr:row>
      <xdr:rowOff>26757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31777"/>
          <a:ext cx="889000" cy="13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77394</xdr:rowOff>
    </xdr:from>
    <xdr:to>
      <xdr:col>24</xdr:col>
      <xdr:colOff>114300</xdr:colOff>
      <xdr:row>78</xdr:row>
      <xdr:rowOff>7544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163771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9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22735</xdr:rowOff>
    </xdr:from>
    <xdr:to>
      <xdr:col>20</xdr:col>
      <xdr:colOff>38100</xdr:colOff>
      <xdr:row>78</xdr:row>
      <xdr:rowOff>124335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9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115462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88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48941</xdr:rowOff>
    </xdr:from>
    <xdr:to>
      <xdr:col>15</xdr:col>
      <xdr:colOff>101600</xdr:colOff>
      <xdr:row>78</xdr:row>
      <xdr:rowOff>150541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2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141668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1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7877</xdr:rowOff>
    </xdr:from>
    <xdr:to>
      <xdr:col>10</xdr:col>
      <xdr:colOff>165100</xdr:colOff>
      <xdr:row>78</xdr:row>
      <xdr:rowOff>109477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8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100604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7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147407</xdr:rowOff>
    </xdr:from>
    <xdr:to>
      <xdr:col>6</xdr:col>
      <xdr:colOff>38100</xdr:colOff>
      <xdr:row>79</xdr:row>
      <xdr:rowOff>77557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68684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1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126350</xdr:rowOff>
    </xdr:from>
    <xdr:to>
      <xdr:col>24</xdr:col>
      <xdr:colOff>63500</xdr:colOff>
      <xdr:row>98</xdr:row>
      <xdr:rowOff>130235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28450"/>
          <a:ext cx="8382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125191</xdr:rowOff>
    </xdr:from>
    <xdr:to>
      <xdr:col>19</xdr:col>
      <xdr:colOff>177800</xdr:colOff>
      <xdr:row>98</xdr:row>
      <xdr:rowOff>130235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27291"/>
          <a:ext cx="889000" cy="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107468</xdr:rowOff>
    </xdr:from>
    <xdr:to>
      <xdr:col>15</xdr:col>
      <xdr:colOff>50800</xdr:colOff>
      <xdr:row>98</xdr:row>
      <xdr:rowOff>125191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09568"/>
          <a:ext cx="889000" cy="1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107468</xdr:rowOff>
    </xdr:from>
    <xdr:to>
      <xdr:col>10</xdr:col>
      <xdr:colOff>114300</xdr:colOff>
      <xdr:row>99</xdr:row>
      <xdr:rowOff>69428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9568"/>
          <a:ext cx="889000" cy="13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75550</xdr:rowOff>
    </xdr:from>
    <xdr:to>
      <xdr:col>24</xdr:col>
      <xdr:colOff>114300</xdr:colOff>
      <xdr:row>99</xdr:row>
      <xdr:rowOff>5700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7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161927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9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79435</xdr:rowOff>
    </xdr:from>
    <xdr:to>
      <xdr:col>20</xdr:col>
      <xdr:colOff>38100</xdr:colOff>
      <xdr:row>99</xdr:row>
      <xdr:rowOff>9585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8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712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7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74391</xdr:rowOff>
    </xdr:from>
    <xdr:to>
      <xdr:col>15</xdr:col>
      <xdr:colOff>101600</xdr:colOff>
      <xdr:row>99</xdr:row>
      <xdr:rowOff>4541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7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167118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6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56668</xdr:rowOff>
    </xdr:from>
    <xdr:to>
      <xdr:col>10</xdr:col>
      <xdr:colOff>165100</xdr:colOff>
      <xdr:row>98</xdr:row>
      <xdr:rowOff>158268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149395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5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18628</xdr:rowOff>
    </xdr:from>
    <xdr:to>
      <xdr:col>6</xdr:col>
      <xdr:colOff>38100</xdr:colOff>
      <xdr:row>99</xdr:row>
      <xdr:rowOff>120228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9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111355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8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149568</xdr:rowOff>
    </xdr:from>
    <xdr:to>
      <xdr:col>55</xdr:col>
      <xdr:colOff>0</xdr:colOff>
      <xdr:row>58</xdr:row>
      <xdr:rowOff>155873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93668"/>
          <a:ext cx="8382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147777</xdr:rowOff>
    </xdr:from>
    <xdr:to>
      <xdr:col>50</xdr:col>
      <xdr:colOff>114300</xdr:colOff>
      <xdr:row>58</xdr:row>
      <xdr:rowOff>149568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91877"/>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140024</xdr:rowOff>
    </xdr:from>
    <xdr:to>
      <xdr:col>45</xdr:col>
      <xdr:colOff>177800</xdr:colOff>
      <xdr:row>58</xdr:row>
      <xdr:rowOff>147777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84124"/>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128575</xdr:rowOff>
    </xdr:from>
    <xdr:to>
      <xdr:col>41</xdr:col>
      <xdr:colOff>50800</xdr:colOff>
      <xdr:row>58</xdr:row>
      <xdr:rowOff>140024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2675"/>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105073</xdr:rowOff>
    </xdr:from>
    <xdr:to>
      <xdr:col>55</xdr:col>
      <xdr:colOff>50800</xdr:colOff>
      <xdr:row>59</xdr:row>
      <xdr:rowOff>35223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20000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98768</xdr:rowOff>
    </xdr:from>
    <xdr:to>
      <xdr:col>50</xdr:col>
      <xdr:colOff>165100</xdr:colOff>
      <xdr:row>59</xdr:row>
      <xdr:rowOff>28918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20045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96977</xdr:rowOff>
    </xdr:from>
    <xdr:to>
      <xdr:col>46</xdr:col>
      <xdr:colOff>38100</xdr:colOff>
      <xdr:row>59</xdr:row>
      <xdr:rowOff>27127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18254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3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89224</xdr:rowOff>
    </xdr:from>
    <xdr:to>
      <xdr:col>41</xdr:col>
      <xdr:colOff>101600</xdr:colOff>
      <xdr:row>59</xdr:row>
      <xdr:rowOff>19374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10501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77775</xdr:rowOff>
    </xdr:from>
    <xdr:to>
      <xdr:col>36</xdr:col>
      <xdr:colOff>165100</xdr:colOff>
      <xdr:row>59</xdr:row>
      <xdr:rowOff>7925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170502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1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108420</xdr:rowOff>
    </xdr:from>
    <xdr:to>
      <xdr:col>55</xdr:col>
      <xdr:colOff>0</xdr:colOff>
      <xdr:row>78</xdr:row>
      <xdr:rowOff>124803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81520"/>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108420</xdr:rowOff>
    </xdr:from>
    <xdr:to>
      <xdr:col>50</xdr:col>
      <xdr:colOff>114300</xdr:colOff>
      <xdr:row>78</xdr:row>
      <xdr:rowOff>123850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81520"/>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123850</xdr:rowOff>
    </xdr:from>
    <xdr:to>
      <xdr:col>45</xdr:col>
      <xdr:colOff>177800</xdr:colOff>
      <xdr:row>78</xdr:row>
      <xdr:rowOff>132690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96950"/>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92971</xdr:rowOff>
    </xdr:from>
    <xdr:to>
      <xdr:col>41</xdr:col>
      <xdr:colOff>50800</xdr:colOff>
      <xdr:row>78</xdr:row>
      <xdr:rowOff>132690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66071"/>
          <a:ext cx="889000" cy="3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74003</xdr:rowOff>
    </xdr:from>
    <xdr:to>
      <xdr:col>55</xdr:col>
      <xdr:colOff>50800</xdr:colOff>
      <xdr:row>79</xdr:row>
      <xdr:rowOff>4153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7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57620</xdr:rowOff>
    </xdr:from>
    <xdr:to>
      <xdr:col>50</xdr:col>
      <xdr:colOff>165100</xdr:colOff>
      <xdr:row>78</xdr:row>
      <xdr:rowOff>159220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150347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2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73050</xdr:rowOff>
    </xdr:from>
    <xdr:to>
      <xdr:col>46</xdr:col>
      <xdr:colOff>38100</xdr:colOff>
      <xdr:row>79</xdr:row>
      <xdr:rowOff>3200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165777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3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81890</xdr:rowOff>
    </xdr:from>
    <xdr:to>
      <xdr:col>41</xdr:col>
      <xdr:colOff>101600</xdr:colOff>
      <xdr:row>79</xdr:row>
      <xdr:rowOff>12040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3167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4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42171</xdr:rowOff>
    </xdr:from>
    <xdr:to>
      <xdr:col>36</xdr:col>
      <xdr:colOff>165100</xdr:colOff>
      <xdr:row>78</xdr:row>
      <xdr:rowOff>143771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134898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0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68238</xdr:rowOff>
    </xdr:from>
    <xdr:to>
      <xdr:col>55</xdr:col>
      <xdr:colOff>0</xdr:colOff>
      <xdr:row>97</xdr:row>
      <xdr:rowOff>120790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98888"/>
          <a:ext cx="838200" cy="5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27546</xdr:rowOff>
    </xdr:from>
    <xdr:to>
      <xdr:col>50</xdr:col>
      <xdr:colOff>114300</xdr:colOff>
      <xdr:row>97</xdr:row>
      <xdr:rowOff>68238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58196"/>
          <a:ext cx="889000" cy="4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2260</xdr:rowOff>
    </xdr:from>
    <xdr:to>
      <xdr:col>45</xdr:col>
      <xdr:colOff>177800</xdr:colOff>
      <xdr:row>97</xdr:row>
      <xdr:rowOff>27546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32910"/>
          <a:ext cx="889000" cy="2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2260</xdr:rowOff>
    </xdr:from>
    <xdr:to>
      <xdr:col>41</xdr:col>
      <xdr:colOff>50800</xdr:colOff>
      <xdr:row>97</xdr:row>
      <xdr:rowOff>69608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32910"/>
          <a:ext cx="889000" cy="6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69990</xdr:rowOff>
    </xdr:from>
    <xdr:to>
      <xdr:col>55</xdr:col>
      <xdr:colOff>50800</xdr:colOff>
      <xdr:row>98</xdr:row>
      <xdr:rowOff>140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156367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17438</xdr:rowOff>
    </xdr:from>
    <xdr:to>
      <xdr:col>50</xdr:col>
      <xdr:colOff>165100</xdr:colOff>
      <xdr:row>97</xdr:row>
      <xdr:rowOff>119038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110165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4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148196</xdr:rowOff>
    </xdr:from>
    <xdr:to>
      <xdr:col>46</xdr:col>
      <xdr:colOff>38100</xdr:colOff>
      <xdr:row>97</xdr:row>
      <xdr:rowOff>78346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69473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122910</xdr:rowOff>
    </xdr:from>
    <xdr:to>
      <xdr:col>41</xdr:col>
      <xdr:colOff>101600</xdr:colOff>
      <xdr:row>97</xdr:row>
      <xdr:rowOff>53060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44187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18808</xdr:rowOff>
    </xdr:from>
    <xdr:to>
      <xdr:col>36</xdr:col>
      <xdr:colOff>165100</xdr:colOff>
      <xdr:row>97</xdr:row>
      <xdr:rowOff>120408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111535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4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67952</xdr:rowOff>
    </xdr:from>
    <xdr:to>
      <xdr:col>85</xdr:col>
      <xdr:colOff>127000</xdr:colOff>
      <xdr:row>36</xdr:row>
      <xdr:rowOff>104953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40152"/>
          <a:ext cx="838200" cy="3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104953</xdr:rowOff>
    </xdr:from>
    <xdr:to>
      <xdr:col>81</xdr:col>
      <xdr:colOff>50800</xdr:colOff>
      <xdr:row>36</xdr:row>
      <xdr:rowOff>112627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77153"/>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112627</xdr:rowOff>
    </xdr:from>
    <xdr:to>
      <xdr:col>76</xdr:col>
      <xdr:colOff>114300</xdr:colOff>
      <xdr:row>36</xdr:row>
      <xdr:rowOff>151522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84827"/>
          <a:ext cx="889000" cy="3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145382</xdr:rowOff>
    </xdr:from>
    <xdr:to>
      <xdr:col>71</xdr:col>
      <xdr:colOff>177800</xdr:colOff>
      <xdr:row>36</xdr:row>
      <xdr:rowOff>151522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17582"/>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17152</xdr:rowOff>
    </xdr:from>
    <xdr:to>
      <xdr:col>85</xdr:col>
      <xdr:colOff>177800</xdr:colOff>
      <xdr:row>36</xdr:row>
      <xdr:rowOff>118752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40029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54153</xdr:rowOff>
    </xdr:from>
    <xdr:to>
      <xdr:col>81</xdr:col>
      <xdr:colOff>101600</xdr:colOff>
      <xdr:row>36</xdr:row>
      <xdr:rowOff>155753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830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0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61827</xdr:rowOff>
    </xdr:from>
    <xdr:to>
      <xdr:col>76</xdr:col>
      <xdr:colOff>165100</xdr:colOff>
      <xdr:row>36</xdr:row>
      <xdr:rowOff>163427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0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100722</xdr:rowOff>
    </xdr:from>
    <xdr:to>
      <xdr:col>72</xdr:col>
      <xdr:colOff>38100</xdr:colOff>
      <xdr:row>37</xdr:row>
      <xdr:rowOff>30872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47399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4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94582</xdr:rowOff>
    </xdr:from>
    <xdr:to>
      <xdr:col>67</xdr:col>
      <xdr:colOff>101600</xdr:colOff>
      <xdr:row>37</xdr:row>
      <xdr:rowOff>24732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41259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4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87648</xdr:rowOff>
    </xdr:from>
    <xdr:to>
      <xdr:col>85</xdr:col>
      <xdr:colOff>127000</xdr:colOff>
      <xdr:row>57</xdr:row>
      <xdr:rowOff>105031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60298"/>
          <a:ext cx="838200" cy="1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105031</xdr:rowOff>
    </xdr:from>
    <xdr:to>
      <xdr:col>81</xdr:col>
      <xdr:colOff>50800</xdr:colOff>
      <xdr:row>57</xdr:row>
      <xdr:rowOff>117123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77681"/>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117123</xdr:rowOff>
    </xdr:from>
    <xdr:to>
      <xdr:col>76</xdr:col>
      <xdr:colOff>114300</xdr:colOff>
      <xdr:row>57</xdr:row>
      <xdr:rowOff>118934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89773"/>
          <a:ext cx="8890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129336</xdr:rowOff>
    </xdr:from>
    <xdr:to>
      <xdr:col>71</xdr:col>
      <xdr:colOff>177800</xdr:colOff>
      <xdr:row>57</xdr:row>
      <xdr:rowOff>118934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30536"/>
          <a:ext cx="889000" cy="16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36848</xdr:rowOff>
    </xdr:from>
    <xdr:to>
      <xdr:col>85</xdr:col>
      <xdr:colOff>177800</xdr:colOff>
      <xdr:row>57</xdr:row>
      <xdr:rowOff>138448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54231</xdr:rowOff>
    </xdr:from>
    <xdr:to>
      <xdr:col>81</xdr:col>
      <xdr:colOff>101600</xdr:colOff>
      <xdr:row>57</xdr:row>
      <xdr:rowOff>155831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2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146958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66323</xdr:rowOff>
    </xdr:from>
    <xdr:to>
      <xdr:col>76</xdr:col>
      <xdr:colOff>165100</xdr:colOff>
      <xdr:row>57</xdr:row>
      <xdr:rowOff>167923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159050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68134</xdr:rowOff>
    </xdr:from>
    <xdr:to>
      <xdr:col>72</xdr:col>
      <xdr:colOff>38100</xdr:colOff>
      <xdr:row>57</xdr:row>
      <xdr:rowOff>169734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4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160861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78536</xdr:rowOff>
    </xdr:from>
    <xdr:to>
      <xdr:col>67</xdr:col>
      <xdr:colOff>101600</xdr:colOff>
      <xdr:row>57</xdr:row>
      <xdr:rowOff>8686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7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25213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5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117892</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90992"/>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67092</xdr:rowOff>
    </xdr:from>
    <xdr:to>
      <xdr:col>67</xdr:col>
      <xdr:colOff>101600</xdr:colOff>
      <xdr:row>78</xdr:row>
      <xdr:rowOff>168692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159819</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32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28232</xdr:rowOff>
    </xdr:from>
    <xdr:to>
      <xdr:col>85</xdr:col>
      <xdr:colOff>127000</xdr:colOff>
      <xdr:row>97</xdr:row>
      <xdr:rowOff>30023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58882"/>
          <a:ext cx="8382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28232</xdr:rowOff>
    </xdr:from>
    <xdr:to>
      <xdr:col>81</xdr:col>
      <xdr:colOff>50800</xdr:colOff>
      <xdr:row>97</xdr:row>
      <xdr:rowOff>33553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58882"/>
          <a:ext cx="889000" cy="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33553</xdr:rowOff>
    </xdr:from>
    <xdr:to>
      <xdr:col>76</xdr:col>
      <xdr:colOff>114300</xdr:colOff>
      <xdr:row>97</xdr:row>
      <xdr:rowOff>38303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64203"/>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38303</xdr:rowOff>
    </xdr:from>
    <xdr:to>
      <xdr:col>71</xdr:col>
      <xdr:colOff>177800</xdr:colOff>
      <xdr:row>97</xdr:row>
      <xdr:rowOff>71983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68953"/>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150673</xdr:rowOff>
    </xdr:from>
    <xdr:to>
      <xdr:col>85</xdr:col>
      <xdr:colOff>177800</xdr:colOff>
      <xdr:row>97</xdr:row>
      <xdr:rowOff>80823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129100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8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148882</xdr:rowOff>
    </xdr:from>
    <xdr:to>
      <xdr:col>81</xdr:col>
      <xdr:colOff>101600</xdr:colOff>
      <xdr:row>97</xdr:row>
      <xdr:rowOff>79032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70159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0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154203</xdr:rowOff>
    </xdr:from>
    <xdr:to>
      <xdr:col>76</xdr:col>
      <xdr:colOff>165100</xdr:colOff>
      <xdr:row>97</xdr:row>
      <xdr:rowOff>84353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1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75480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158953</xdr:rowOff>
    </xdr:from>
    <xdr:to>
      <xdr:col>72</xdr:col>
      <xdr:colOff>38100</xdr:colOff>
      <xdr:row>97</xdr:row>
      <xdr:rowOff>89103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1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80230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1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21183</xdr:rowOff>
    </xdr:from>
    <xdr:to>
      <xdr:col>67</xdr:col>
      <xdr:colOff>101600</xdr:colOff>
      <xdr:row>97</xdr:row>
      <xdr:rowOff>122783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113910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15,327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円増加したのは、定額減税補足給付金、価格高騰重点支援給付金、障害者介護給付費・訓練等給付費の増加したことによるものである。土木費が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4,138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円減少したのは、上野作跨線人道橋外２橋橋梁点検業務、中川調節池用地購入費などが減少したことによるものである。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千葉県酒々井町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財政調整基金の残高が標準財政規模の</a:t>
          </a:r>
          <a:r>
            <a:rPr kumimoji="1" lang="en-US" altLang="ja-JP" sz="1400">
              <a:solidFill>
                <a:schemeClr val="tx1"/>
              </a:solidFill>
              <a:latin typeface="ＭＳ ゴシック" pitchFamily="49" charset="-128"/>
              <a:ea typeface="ＭＳ ゴシック" pitchFamily="49" charset="-128"/>
            </a:rPr>
            <a:t>15</a:t>
          </a:r>
          <a:r>
            <a:rPr kumimoji="1" lang="ja-JP" altLang="en-US" sz="1400">
              <a:solidFill>
                <a:schemeClr val="tx1"/>
              </a:solidFill>
              <a:latin typeface="ＭＳ ゴシック" pitchFamily="49" charset="-128"/>
              <a:ea typeface="ＭＳ ゴシック" pitchFamily="49" charset="-128"/>
            </a:rPr>
            <a:t>％となるよう目標設定しているが、令和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年度で</a:t>
          </a:r>
          <a:r>
            <a:rPr kumimoji="1" lang="en-US" altLang="ja-JP" sz="1400">
              <a:solidFill>
                <a:schemeClr val="tx1"/>
              </a:solidFill>
              <a:latin typeface="ＭＳ ゴシック" pitchFamily="49" charset="-128"/>
              <a:ea typeface="ＭＳ ゴシック" pitchFamily="49" charset="-128"/>
            </a:rPr>
            <a:t>570,017</a:t>
          </a:r>
          <a:r>
            <a:rPr kumimoji="1" lang="ja-JP" altLang="en-US" sz="1400">
              <a:solidFill>
                <a:schemeClr val="tx1"/>
              </a:solidFill>
              <a:latin typeface="ＭＳ ゴシック" pitchFamily="49" charset="-128"/>
              <a:ea typeface="ＭＳ ゴシック" pitchFamily="49" charset="-128"/>
            </a:rPr>
            <a:t>千円となり、前年度残高</a:t>
          </a:r>
          <a:r>
            <a:rPr kumimoji="1" lang="en-US" altLang="ja-JP" sz="1400">
              <a:solidFill>
                <a:schemeClr val="tx1"/>
              </a:solidFill>
              <a:latin typeface="ＭＳ ゴシック" pitchFamily="49" charset="-128"/>
              <a:ea typeface="ＭＳ ゴシック" pitchFamily="49" charset="-128"/>
            </a:rPr>
            <a:t>591,761</a:t>
          </a:r>
          <a:r>
            <a:rPr kumimoji="1" lang="ja-JP" altLang="en-US" sz="1400">
              <a:solidFill>
                <a:schemeClr val="tx1"/>
              </a:solidFill>
              <a:latin typeface="ＭＳ ゴシック" pitchFamily="49" charset="-128"/>
              <a:ea typeface="ＭＳ ゴシック" pitchFamily="49" charset="-128"/>
            </a:rPr>
            <a:t>千円より</a:t>
          </a:r>
          <a:r>
            <a:rPr kumimoji="1" lang="en-US" altLang="ja-JP" sz="1400">
              <a:solidFill>
                <a:schemeClr val="tx1"/>
              </a:solidFill>
              <a:latin typeface="ＭＳ ゴシック" pitchFamily="49" charset="-128"/>
              <a:ea typeface="ＭＳ ゴシック" pitchFamily="49" charset="-128"/>
            </a:rPr>
            <a:t>21,744</a:t>
          </a:r>
          <a:r>
            <a:rPr kumimoji="1" lang="ja-JP" altLang="en-US" sz="1400">
              <a:solidFill>
                <a:schemeClr val="tx1"/>
              </a:solidFill>
              <a:latin typeface="ＭＳ ゴシック" pitchFamily="49" charset="-128"/>
              <a:ea typeface="ＭＳ ゴシック" pitchFamily="49" charset="-128"/>
            </a:rPr>
            <a:t>千円減少している。標準財政規模の</a:t>
          </a:r>
          <a:r>
            <a:rPr kumimoji="1" lang="en-US" altLang="ja-JP" sz="1400">
              <a:solidFill>
                <a:schemeClr val="tx1"/>
              </a:solidFill>
              <a:latin typeface="ＭＳ ゴシック" pitchFamily="49" charset="-128"/>
              <a:ea typeface="ＭＳ ゴシック" pitchFamily="49" charset="-128"/>
            </a:rPr>
            <a:t>11.48%</a:t>
          </a:r>
          <a:r>
            <a:rPr kumimoji="1" lang="ja-JP" altLang="en-US" sz="1400">
              <a:solidFill>
                <a:schemeClr val="tx1"/>
              </a:solidFill>
              <a:latin typeface="ＭＳ ゴシック" pitchFamily="49" charset="-128"/>
              <a:ea typeface="ＭＳ ゴシック" pitchFamily="49" charset="-128"/>
            </a:rPr>
            <a:t>まで減少している状況である。</a:t>
          </a:r>
        </a:p>
        <a:p>
          <a:r>
            <a:rPr kumimoji="1" lang="ja-JP" altLang="en-US" sz="1400">
              <a:solidFill>
                <a:schemeClr val="tx1"/>
              </a:solidFill>
              <a:latin typeface="ＭＳ ゴシック" pitchFamily="49" charset="-128"/>
              <a:ea typeface="ＭＳ ゴシック" pitchFamily="49" charset="-128"/>
            </a:rPr>
            <a:t>　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年度決算における一般会計の実質収支額は、</a:t>
          </a:r>
          <a:r>
            <a:rPr kumimoji="1" lang="en-US" altLang="ja-JP" sz="1400">
              <a:solidFill>
                <a:schemeClr val="tx1"/>
              </a:solidFill>
              <a:latin typeface="ＭＳ ゴシック" pitchFamily="49" charset="-128"/>
              <a:ea typeface="ＭＳ ゴシック" pitchFamily="49" charset="-128"/>
            </a:rPr>
            <a:t>498,678</a:t>
          </a:r>
          <a:r>
            <a:rPr kumimoji="1" lang="ja-JP" altLang="en-US" sz="1400">
              <a:solidFill>
                <a:schemeClr val="tx1"/>
              </a:solidFill>
              <a:latin typeface="ＭＳ ゴシック" pitchFamily="49" charset="-128"/>
              <a:ea typeface="ＭＳ ゴシック" pitchFamily="49" charset="-128"/>
            </a:rPr>
            <a:t>千円で、実質収支比率は、</a:t>
          </a:r>
          <a:r>
            <a:rPr kumimoji="1" lang="en-US" altLang="ja-JP" sz="1400">
              <a:solidFill>
                <a:schemeClr val="tx1"/>
              </a:solidFill>
              <a:latin typeface="ＭＳ ゴシック" pitchFamily="49" charset="-128"/>
              <a:ea typeface="ＭＳ ゴシック" pitchFamily="49" charset="-128"/>
            </a:rPr>
            <a:t>10.04%</a:t>
          </a:r>
          <a:r>
            <a:rPr kumimoji="1" lang="ja-JP" altLang="en-US" sz="1400">
              <a:solidFill>
                <a:schemeClr val="tx1"/>
              </a:solidFill>
              <a:latin typeface="ＭＳ ゴシック" pitchFamily="49" charset="-128"/>
              <a:ea typeface="ＭＳ ゴシック" pitchFamily="49" charset="-128"/>
            </a:rPr>
            <a:t>となっており。前年度に比べて</a:t>
          </a:r>
          <a:r>
            <a:rPr kumimoji="1" lang="en-US" altLang="ja-JP" sz="1400">
              <a:solidFill>
                <a:schemeClr val="tx1"/>
              </a:solidFill>
              <a:latin typeface="ＭＳ ゴシック" pitchFamily="49" charset="-128"/>
              <a:ea typeface="ＭＳ ゴシック" pitchFamily="49" charset="-128"/>
            </a:rPr>
            <a:t>6.37</a:t>
          </a:r>
          <a:r>
            <a:rPr kumimoji="1" lang="ja-JP" altLang="en-US" sz="1400">
              <a:solidFill>
                <a:schemeClr val="tx1"/>
              </a:solidFill>
              <a:latin typeface="ＭＳ ゴシック" pitchFamily="49" charset="-128"/>
              <a:ea typeface="ＭＳ ゴシック" pitchFamily="49" charset="-128"/>
            </a:rPr>
            <a:t>ポイントの増となっている。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千葉県酒々井町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一般会計をはじめ、各特別会計、公営企業である水道事業、下水道事業の全ての会計において赤字額は発生していないことから、連結実質赤字比率は算出されていない。</a:t>
          </a:r>
        </a:p>
        <a:p>
          <a:r>
            <a:rPr kumimoji="1" lang="ja-JP" altLang="en-US" sz="1400">
              <a:solidFill>
                <a:schemeClr val="tx1"/>
              </a:solidFill>
              <a:latin typeface="ＭＳ ゴシック" pitchFamily="49" charset="-128"/>
              <a:ea typeface="ＭＳ ゴシック" pitchFamily="49" charset="-128"/>
            </a:rPr>
            <a:t>　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年度決算における各会計の実質収支はいずれも黒字ではあるが、継続的に保険料や下水道料金の見直しを検討、実施しながら、自主財源を確保し、健全な財政運営と公営企業経営に努める。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7702307</v>
      </c>
      <c r="BO4" s="436"/>
      <c r="BP4" s="436"/>
      <c r="BQ4" s="436"/>
      <c r="BR4" s="436"/>
      <c r="BS4" s="436"/>
      <c r="BT4" s="436"/>
      <c r="BU4" s="437"/>
      <c r="BV4" s="435">
        <v>7248785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v>
      </c>
      <c r="CU4" s="576"/>
      <c r="CV4" s="576"/>
      <c r="CW4" s="576"/>
      <c r="CX4" s="576"/>
      <c r="CY4" s="576"/>
      <c r="CZ4" s="576"/>
      <c r="DA4" s="577"/>
      <c r="DB4" s="575">
        <v>3.7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7164299</v>
      </c>
      <c r="BO5" s="407"/>
      <c r="BP5" s="407"/>
      <c r="BQ5" s="407"/>
      <c r="BR5" s="407"/>
      <c r="BS5" s="407"/>
      <c r="BT5" s="407"/>
      <c r="BU5" s="408"/>
      <c r="BV5" s="406">
        <v>7023082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90.1</v>
      </c>
      <c r="CU5" s="404"/>
      <c r="CV5" s="404"/>
      <c r="CW5" s="404"/>
      <c r="CX5" s="404"/>
      <c r="CY5" s="404"/>
      <c r="CZ5" s="404"/>
      <c r="DA5" s="405"/>
      <c r="DB5" s="403">
        <v>94.7</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538008</v>
      </c>
      <c r="BO6" s="407"/>
      <c r="BP6" s="407"/>
      <c r="BQ6" s="407"/>
      <c r="BR6" s="407"/>
      <c r="BS6" s="407"/>
      <c r="BT6" s="407"/>
      <c r="BU6" s="408"/>
      <c r="BV6" s="406">
        <v>225703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90.6</v>
      </c>
      <c r="CU6" s="550"/>
      <c r="CV6" s="550"/>
      <c r="CW6" s="550"/>
      <c r="CX6" s="550"/>
      <c r="CY6" s="550"/>
      <c r="CZ6" s="550"/>
      <c r="DA6" s="551"/>
      <c r="DB6" s="549">
        <v>95.8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39366</v>
      </c>
      <c r="BO7" s="407"/>
      <c r="BP7" s="407"/>
      <c r="BQ7" s="407"/>
      <c r="BR7" s="407"/>
      <c r="BS7" s="407"/>
      <c r="BT7" s="407"/>
      <c r="BU7" s="408"/>
      <c r="BV7" s="406">
        <v>49524</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4964278</v>
      </c>
      <c r="CU7" s="407"/>
      <c r="CV7" s="407"/>
      <c r="CW7" s="407"/>
      <c r="CX7" s="407"/>
      <c r="CY7" s="407"/>
      <c r="CZ7" s="407"/>
      <c r="DA7" s="408"/>
      <c r="DB7" s="406">
        <v>4794397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498642</v>
      </c>
      <c r="BO8" s="407"/>
      <c r="BP8" s="407"/>
      <c r="BQ8" s="407"/>
      <c r="BR8" s="407"/>
      <c r="BS8" s="407"/>
      <c r="BT8" s="407"/>
      <c r="BU8" s="408"/>
      <c r="BV8" s="406">
        <v>176179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0.69</v>
      </c>
      <c r="CU8" s="510"/>
      <c r="CV8" s="510"/>
      <c r="CW8" s="510"/>
      <c r="CX8" s="510"/>
      <c r="CY8" s="510"/>
      <c r="CZ8" s="510"/>
      <c r="DA8" s="511"/>
      <c r="DB8" s="509">
        <v>0.71</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20745</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322463</v>
      </c>
      <c r="BO9" s="407"/>
      <c r="BP9" s="407"/>
      <c r="BQ9" s="407"/>
      <c r="BR9" s="407"/>
      <c r="BS9" s="407"/>
      <c r="BT9" s="407"/>
      <c r="BU9" s="408"/>
      <c r="BV9" s="406">
        <v>-290021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9.1999999999999993</v>
      </c>
      <c r="CU9" s="404"/>
      <c r="CV9" s="404"/>
      <c r="CW9" s="404"/>
      <c r="CX9" s="404"/>
      <c r="CY9" s="404"/>
      <c r="CZ9" s="404"/>
      <c r="DA9" s="405"/>
      <c r="DB9" s="403">
        <v>9.9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20955</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18380</v>
      </c>
      <c r="BO10" s="407"/>
      <c r="BP10" s="407"/>
      <c r="BQ10" s="407"/>
      <c r="BR10" s="407"/>
      <c r="BS10" s="407"/>
      <c r="BT10" s="407"/>
      <c r="BU10" s="408"/>
      <c r="BV10" s="406">
        <v>21060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20095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128303</v>
      </c>
      <c r="BO12" s="407"/>
      <c r="BP12" s="407"/>
      <c r="BQ12" s="407"/>
      <c r="BR12" s="407"/>
      <c r="BS12" s="407"/>
      <c r="BT12" s="407"/>
      <c r="BU12" s="408"/>
      <c r="BV12" s="406">
        <v>253662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19136</v>
      </c>
      <c r="S13" s="494"/>
      <c r="T13" s="494"/>
      <c r="U13" s="494"/>
      <c r="V13" s="495"/>
      <c r="W13" s="496" t="s">
        <v>131</v>
      </c>
      <c r="X13" s="392"/>
      <c r="Y13" s="392"/>
      <c r="Z13" s="392"/>
      <c r="AA13" s="392"/>
      <c r="AB13" s="393"/>
      <c r="AC13" s="359">
        <v>264</v>
      </c>
      <c r="AD13" s="360"/>
      <c r="AE13" s="360"/>
      <c r="AF13" s="360"/>
      <c r="AG13" s="361"/>
      <c r="AH13" s="359">
        <v>257</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212540</v>
      </c>
      <c r="BO13" s="407"/>
      <c r="BP13" s="407"/>
      <c r="BQ13" s="407"/>
      <c r="BR13" s="407"/>
      <c r="BS13" s="407"/>
      <c r="BT13" s="407"/>
      <c r="BU13" s="408"/>
      <c r="BV13" s="406">
        <v>-522623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5.7</v>
      </c>
      <c r="CU13" s="404"/>
      <c r="CV13" s="404"/>
      <c r="CW13" s="404"/>
      <c r="CX13" s="404"/>
      <c r="CY13" s="404"/>
      <c r="CZ13" s="404"/>
      <c r="DA13" s="405"/>
      <c r="DB13" s="403">
        <v>5.7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20207</v>
      </c>
      <c r="S14" s="494"/>
      <c r="T14" s="494"/>
      <c r="U14" s="494"/>
      <c r="V14" s="495"/>
      <c r="W14" s="497"/>
      <c r="X14" s="395"/>
      <c r="Y14" s="395"/>
      <c r="Z14" s="395"/>
      <c r="AA14" s="395"/>
      <c r="AB14" s="396"/>
      <c r="AC14" s="486">
        <v>2.9</v>
      </c>
      <c r="AD14" s="487"/>
      <c r="AE14" s="487"/>
      <c r="AF14" s="487"/>
      <c r="AG14" s="488"/>
      <c r="AH14" s="486">
        <v>2.8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2.1</v>
      </c>
      <c r="CU14" s="504"/>
      <c r="CV14" s="504"/>
      <c r="CW14" s="504"/>
      <c r="CX14" s="504"/>
      <c r="CY14" s="504"/>
      <c r="CZ14" s="504"/>
      <c r="DA14" s="505"/>
      <c r="DB14" s="503">
        <v>4</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19352</v>
      </c>
      <c r="S15" s="494"/>
      <c r="T15" s="494"/>
      <c r="U15" s="494"/>
      <c r="V15" s="495"/>
      <c r="W15" s="496" t="s">
        <v>137</v>
      </c>
      <c r="X15" s="392"/>
      <c r="Y15" s="392"/>
      <c r="Z15" s="392"/>
      <c r="AA15" s="392"/>
      <c r="AB15" s="393"/>
      <c r="AC15" s="359">
        <v>1391</v>
      </c>
      <c r="AD15" s="360"/>
      <c r="AE15" s="360"/>
      <c r="AF15" s="360"/>
      <c r="AG15" s="361"/>
      <c r="AH15" s="359">
        <v>1543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2805780</v>
      </c>
      <c r="BO15" s="436"/>
      <c r="BP15" s="436"/>
      <c r="BQ15" s="436"/>
      <c r="BR15" s="436"/>
      <c r="BS15" s="436"/>
      <c r="BT15" s="436"/>
      <c r="BU15" s="437"/>
      <c r="BV15" s="435">
        <v>2761755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15.5</v>
      </c>
      <c r="AD16" s="487"/>
      <c r="AE16" s="487"/>
      <c r="AF16" s="487"/>
      <c r="AG16" s="488"/>
      <c r="AH16" s="486">
        <v>17.100000000000001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4192937</v>
      </c>
      <c r="BO16" s="407"/>
      <c r="BP16" s="407"/>
      <c r="BQ16" s="407"/>
      <c r="BR16" s="407"/>
      <c r="BS16" s="407"/>
      <c r="BT16" s="407"/>
      <c r="BU16" s="408"/>
      <c r="BV16" s="406">
        <v>4019320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7341</v>
      </c>
      <c r="AD17" s="360"/>
      <c r="AE17" s="360"/>
      <c r="AF17" s="360"/>
      <c r="AG17" s="361"/>
      <c r="AH17" s="359">
        <v>7232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3550655</v>
      </c>
      <c r="BO17" s="407"/>
      <c r="BP17" s="407"/>
      <c r="BQ17" s="407"/>
      <c r="BR17" s="407"/>
      <c r="BS17" s="407"/>
      <c r="BT17" s="407"/>
      <c r="BU17" s="408"/>
      <c r="BV17" s="406">
        <v>3489918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19.010000000000002</v>
      </c>
      <c r="M18" s="459"/>
      <c r="N18" s="459"/>
      <c r="O18" s="459"/>
      <c r="P18" s="459"/>
      <c r="Q18" s="459"/>
      <c r="R18" s="460"/>
      <c r="S18" s="460"/>
      <c r="T18" s="460"/>
      <c r="U18" s="460"/>
      <c r="V18" s="461"/>
      <c r="W18" s="477"/>
      <c r="X18" s="478"/>
      <c r="Y18" s="478"/>
      <c r="Z18" s="478"/>
      <c r="AA18" s="478"/>
      <c r="AB18" s="502"/>
      <c r="AC18" s="376">
        <v>81.599999999999994</v>
      </c>
      <c r="AD18" s="377"/>
      <c r="AE18" s="377"/>
      <c r="AF18" s="377"/>
      <c r="AG18" s="462"/>
      <c r="AH18" s="376">
        <v>80.099999999999994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4780901</v>
      </c>
      <c r="BO18" s="407"/>
      <c r="BP18" s="407"/>
      <c r="BQ18" s="407"/>
      <c r="BR18" s="407"/>
      <c r="BS18" s="407"/>
      <c r="BT18" s="407"/>
      <c r="BU18" s="408"/>
      <c r="BV18" s="406">
        <v>4618634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1091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6120407</v>
      </c>
      <c r="BO19" s="407"/>
      <c r="BP19" s="407"/>
      <c r="BQ19" s="407"/>
      <c r="BR19" s="407"/>
      <c r="BS19" s="407"/>
      <c r="BT19" s="407"/>
      <c r="BU19" s="408"/>
      <c r="BV19" s="406">
        <v>5787461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9375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4911493</v>
      </c>
      <c r="BO22" s="436"/>
      <c r="BP22" s="436"/>
      <c r="BQ22" s="436"/>
      <c r="BR22" s="436"/>
      <c r="BS22" s="436"/>
      <c r="BT22" s="436"/>
      <c r="BU22" s="437"/>
      <c r="BV22" s="435">
        <v>5223321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3637519</v>
      </c>
      <c r="BO23" s="407"/>
      <c r="BP23" s="407"/>
      <c r="BQ23" s="407"/>
      <c r="BR23" s="407"/>
      <c r="BS23" s="407"/>
      <c r="BT23" s="407"/>
      <c r="BU23" s="408"/>
      <c r="BV23" s="406">
        <v>3835247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8000</v>
      </c>
      <c r="R24" s="360"/>
      <c r="S24" s="360"/>
      <c r="T24" s="360"/>
      <c r="U24" s="360"/>
      <c r="V24" s="361"/>
      <c r="W24" s="449"/>
      <c r="X24" s="386"/>
      <c r="Y24" s="387"/>
      <c r="Z24" s="362" t="s">
        <v>162</v>
      </c>
      <c r="AA24" s="363"/>
      <c r="AB24" s="363"/>
      <c r="AC24" s="363"/>
      <c r="AD24" s="363"/>
      <c r="AE24" s="363"/>
      <c r="AF24" s="363"/>
      <c r="AG24" s="364"/>
      <c r="AH24" s="359">
        <v>158</v>
      </c>
      <c r="AI24" s="360"/>
      <c r="AJ24" s="360"/>
      <c r="AK24" s="360"/>
      <c r="AL24" s="361"/>
      <c r="AM24" s="359">
        <v>491380</v>
      </c>
      <c r="AN24" s="360"/>
      <c r="AO24" s="360"/>
      <c r="AP24" s="360"/>
      <c r="AQ24" s="360"/>
      <c r="AR24" s="361"/>
      <c r="AS24" s="359">
        <v>3110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1949351</v>
      </c>
      <c r="BO24" s="407"/>
      <c r="BP24" s="407"/>
      <c r="BQ24" s="407"/>
      <c r="BR24" s="407"/>
      <c r="BS24" s="407"/>
      <c r="BT24" s="407"/>
      <c r="BU24" s="408"/>
      <c r="BV24" s="406">
        <v>1962457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6600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4998</v>
      </c>
      <c r="BO25" s="436"/>
      <c r="BP25" s="436"/>
      <c r="BQ25" s="436"/>
      <c r="BR25" s="436"/>
      <c r="BS25" s="436"/>
      <c r="BT25" s="436"/>
      <c r="BU25" s="437"/>
      <c r="BV25" s="435">
        <v>8138</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6300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3500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155342</v>
      </c>
      <c r="BO27" s="441"/>
      <c r="BP27" s="441"/>
      <c r="BQ27" s="441"/>
      <c r="BR27" s="441"/>
      <c r="BS27" s="441"/>
      <c r="BT27" s="441"/>
      <c r="BU27" s="442"/>
      <c r="BV27" s="440">
        <v>155339</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2850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570017</v>
      </c>
      <c r="BO28" s="436"/>
      <c r="BP28" s="436"/>
      <c r="BQ28" s="436"/>
      <c r="BR28" s="436"/>
      <c r="BS28" s="436"/>
      <c r="BT28" s="436"/>
      <c r="BU28" s="437"/>
      <c r="BV28" s="435">
        <v>591761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14</v>
      </c>
      <c r="M29" s="360"/>
      <c r="N29" s="360"/>
      <c r="O29" s="360"/>
      <c r="P29" s="361"/>
      <c r="Q29" s="359">
        <v>2650</v>
      </c>
      <c r="R29" s="360"/>
      <c r="S29" s="360"/>
      <c r="T29" s="360"/>
      <c r="U29" s="360"/>
      <c r="V29" s="361"/>
      <c r="W29" s="450"/>
      <c r="X29" s="451"/>
      <c r="Y29" s="452"/>
      <c r="Z29" s="362" t="s">
        <v>177</v>
      </c>
      <c r="AA29" s="363"/>
      <c r="AB29" s="363"/>
      <c r="AC29" s="363"/>
      <c r="AD29" s="363"/>
      <c r="AE29" s="363"/>
      <c r="AF29" s="363"/>
      <c r="AG29" s="364"/>
      <c r="AH29" s="359">
        <v>158</v>
      </c>
      <c r="AI29" s="360"/>
      <c r="AJ29" s="360"/>
      <c r="AK29" s="360"/>
      <c r="AL29" s="361"/>
      <c r="AM29" s="359">
        <v>491380</v>
      </c>
      <c r="AN29" s="360"/>
      <c r="AO29" s="360"/>
      <c r="AP29" s="360"/>
      <c r="AQ29" s="360"/>
      <c r="AR29" s="361"/>
      <c r="AS29" s="359">
        <v>3110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226597</v>
      </c>
      <c r="BO29" s="407"/>
      <c r="BP29" s="407"/>
      <c r="BQ29" s="407"/>
      <c r="BR29" s="407"/>
      <c r="BS29" s="407"/>
      <c r="BT29" s="407"/>
      <c r="BU29" s="408"/>
      <c r="BV29" s="406">
        <v>194437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918680</v>
      </c>
      <c r="BO30" s="441"/>
      <c r="BP30" s="441"/>
      <c r="BQ30" s="441"/>
      <c r="BR30" s="441"/>
      <c r="BS30" s="441"/>
      <c r="BT30" s="441"/>
      <c r="BU30" s="442"/>
      <c r="BV30" s="440">
        <v>869510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佐倉市、酒々井町清掃組合（一般会計）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印旛衛生施設管理組合（一般会計）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佐倉市、四街道市、酒々井町葬祭組合（一般会計）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印旛利根川水防事務組合（一般会計）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N0FZZbOu0mWFHaXDmpPbvQZXQVTagd2BqzYBho00jDeFeiATlH9QMtrmgvMir3eiIuX8Ihulxfo/uIYm0Z8ewQ==" saltValue="NjaiVuliVpbgqEer0qFL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533</v>
      </c>
      <c r="D34" s="1136"/>
      <c r="E34" s="1137"/>
      <c r="F34" s="32">
        <v>9.2799999999999994</v>
      </c>
      <c r="G34" s="33">
        <v>9.18</v>
      </c>
      <c r="H34" s="33">
        <v>10.130000000000001</v>
      </c>
      <c r="I34" s="33">
        <v>13.3</v>
      </c>
      <c r="J34" s="34">
        <v>16.73</v>
      </c>
      <c r="K34" s="22"/>
      <c r="L34" s="22"/>
      <c r="M34" s="22"/>
      <c r="N34" s="22"/>
      <c r="O34" s="22"/>
      <c r="P34" s="22"/>
    </row>
    <row r="35" spans="1:16" ht="39" customHeight="1" x14ac:dyDescent="0.15">
      <c r="A35" s="22"/>
      <c r="B35" s="35"/>
      <c r="C35" s="1132" t="s">
        <v>534</v>
      </c>
      <c r="D35" s="1132"/>
      <c r="E35" s="1133"/>
      <c r="F35" s="36">
        <v>5.04</v>
      </c>
      <c r="G35" s="37">
        <v>8.49</v>
      </c>
      <c r="H35" s="37">
        <v>9.5</v>
      </c>
      <c r="I35" s="37">
        <v>3.36</v>
      </c>
      <c r="J35" s="38">
        <v>10.039999999999999</v>
      </c>
      <c r="K35" s="22"/>
      <c r="L35" s="22"/>
      <c r="M35" s="22"/>
      <c r="N35" s="22"/>
      <c r="O35" s="22"/>
      <c r="P35" s="22"/>
    </row>
    <row r="36" spans="1:16" ht="39" customHeight="1" x14ac:dyDescent="0.15">
      <c r="A36" s="22"/>
      <c r="B36" s="35"/>
      <c r="C36" s="1132" t="s">
        <v>535</v>
      </c>
      <c r="D36" s="1132"/>
      <c r="E36" s="1133"/>
      <c r="F36" s="36">
        <v>9.06</v>
      </c>
      <c r="G36" s="37">
        <v>8.6300000000000008</v>
      </c>
      <c r="H36" s="37">
        <v>10.220000000000001</v>
      </c>
      <c r="I36" s="37">
        <v>8.2100000000000009</v>
      </c>
      <c r="J36" s="38">
        <v>9.92</v>
      </c>
      <c r="K36" s="22"/>
      <c r="L36" s="22"/>
      <c r="M36" s="22"/>
      <c r="N36" s="22"/>
      <c r="O36" s="22"/>
      <c r="P36" s="22"/>
    </row>
    <row r="37" spans="1:16" ht="39" customHeight="1" x14ac:dyDescent="0.15">
      <c r="A37" s="22"/>
      <c r="B37" s="35"/>
      <c r="C37" s="1132" t="s">
        <v>536</v>
      </c>
      <c r="D37" s="1132"/>
      <c r="E37" s="1133"/>
      <c r="F37" s="36">
        <v>0.78</v>
      </c>
      <c r="G37" s="37">
        <v>0.71</v>
      </c>
      <c r="H37" s="37">
        <v>1.1100000000000001</v>
      </c>
      <c r="I37" s="37">
        <v>0.73</v>
      </c>
      <c r="J37" s="38">
        <v>0.9</v>
      </c>
      <c r="K37" s="22"/>
      <c r="L37" s="22"/>
      <c r="M37" s="22"/>
      <c r="N37" s="22"/>
      <c r="O37" s="22"/>
      <c r="P37" s="22"/>
    </row>
    <row r="38" spans="1:16" ht="39" customHeight="1" x14ac:dyDescent="0.15">
      <c r="A38" s="22"/>
      <c r="B38" s="35"/>
      <c r="C38" s="1132" t="s">
        <v>537</v>
      </c>
      <c r="D38" s="1132"/>
      <c r="E38" s="1133"/>
      <c r="F38" s="36">
        <v>1.1299999999999999</v>
      </c>
      <c r="G38" s="37">
        <v>0.87</v>
      </c>
      <c r="H38" s="37">
        <v>0.35</v>
      </c>
      <c r="I38" s="37">
        <v>0.28000000000000003</v>
      </c>
      <c r="J38" s="38">
        <v>0.11</v>
      </c>
      <c r="K38" s="22"/>
      <c r="L38" s="22"/>
      <c r="M38" s="22"/>
      <c r="N38" s="22"/>
      <c r="O38" s="22"/>
      <c r="P38" s="22"/>
    </row>
    <row r="39" spans="1:16" ht="39" customHeight="1" x14ac:dyDescent="0.15">
      <c r="A39" s="22"/>
      <c r="B39" s="35"/>
      <c r="C39" s="1132" t="s">
        <v>538</v>
      </c>
      <c r="D39" s="1132"/>
      <c r="E39" s="1133"/>
      <c r="F39" s="36">
        <v>0.02</v>
      </c>
      <c r="G39" s="37">
        <v>0.02</v>
      </c>
      <c r="H39" s="37">
        <v>0.01</v>
      </c>
      <c r="I39" s="37">
        <v>0.78</v>
      </c>
      <c r="J39" s="38">
        <v>0.02</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540</v>
      </c>
      <c r="D43" s="1134"/>
      <c r="E43" s="1135"/>
      <c r="F43" s="41" t="s">
        <v>485</v>
      </c>
      <c r="G43" s="42" t="s">
        <v>485</v>
      </c>
      <c r="H43" s="42" t="s">
        <v>485</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VnsRS50H8XlKN2mWOnwuRXWBY0Hl2VYm1aPtTvcN0bb7zMc96S/iUe+R1j4mdCEkub3niivejil+7mqQNTQvw==" saltValue="hS6JgVsLazYJeKyRQKE0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513</v>
      </c>
      <c r="L45" s="58">
        <v>562</v>
      </c>
      <c r="M45" s="58">
        <v>567</v>
      </c>
      <c r="N45" s="58">
        <v>571</v>
      </c>
      <c r="O45" s="59">
        <v>565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57</v>
      </c>
      <c r="L48" s="62">
        <v>38</v>
      </c>
      <c r="M48" s="62">
        <v>16</v>
      </c>
      <c r="N48" s="62">
        <v>11</v>
      </c>
      <c r="O48" s="63">
        <v>16</v>
      </c>
      <c r="P48" s="46"/>
      <c r="Q48" s="46"/>
      <c r="R48" s="46"/>
      <c r="S48" s="46"/>
      <c r="T48" s="46"/>
      <c r="U48" s="46"/>
    </row>
    <row r="49" spans="1:21" ht="30.75" customHeight="1" x14ac:dyDescent="0.15">
      <c r="A49" s="46"/>
      <c r="B49" s="1163"/>
      <c r="C49" s="1164"/>
      <c r="D49" s="60"/>
      <c r="E49" s="1140" t="s">
        <v>14</v>
      </c>
      <c r="F49" s="1140"/>
      <c r="G49" s="1140"/>
      <c r="H49" s="1140"/>
      <c r="I49" s="1140"/>
      <c r="J49" s="1141"/>
      <c r="K49" s="61">
        <v>52</v>
      </c>
      <c r="L49" s="62">
        <v>53</v>
      </c>
      <c r="M49" s="62">
        <v>55</v>
      </c>
      <c r="N49" s="62">
        <v>53</v>
      </c>
      <c r="O49" s="63">
        <v>56</v>
      </c>
      <c r="P49" s="46"/>
      <c r="Q49" s="46"/>
      <c r="R49" s="46"/>
      <c r="S49" s="46"/>
      <c r="T49" s="46"/>
      <c r="U49" s="46"/>
    </row>
    <row r="50" spans="1:21" ht="30.75" customHeight="1" x14ac:dyDescent="0.15">
      <c r="A50" s="46"/>
      <c r="B50" s="1163"/>
      <c r="C50" s="1164"/>
      <c r="D50" s="60"/>
      <c r="E50" s="1140" t="s">
        <v>15</v>
      </c>
      <c r="F50" s="1140"/>
      <c r="G50" s="1140"/>
      <c r="H50" s="1140"/>
      <c r="I50" s="1140"/>
      <c r="J50" s="1141"/>
      <c r="K50" s="61">
        <v>17</v>
      </c>
      <c r="L50" s="62">
        <v>15</v>
      </c>
      <c r="M50" s="62">
        <v>3</v>
      </c>
      <c r="N50" s="62">
        <v>3</v>
      </c>
      <c r="O50" s="63">
        <v>3</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399</v>
      </c>
      <c r="L52" s="62">
        <v>413</v>
      </c>
      <c r="M52" s="62">
        <v>391</v>
      </c>
      <c r="N52" s="62">
        <v>388</v>
      </c>
      <c r="O52" s="63">
        <v>372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240</v>
      </c>
      <c r="L53" s="67">
        <v>255</v>
      </c>
      <c r="M53" s="67">
        <v>250</v>
      </c>
      <c r="N53" s="67">
        <v>250</v>
      </c>
      <c r="O53" s="68">
        <v>268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546</v>
      </c>
      <c r="L58" s="82" t="s">
        <v>546</v>
      </c>
      <c r="M58" s="82" t="s">
        <v>546</v>
      </c>
      <c r="N58" s="82" t="s">
        <v>546</v>
      </c>
      <c r="O58" s="83" t="s">
        <v>546</v>
      </c>
    </row>
    <row r="59" spans="1:21" ht="31.5" customHeight="1" x14ac:dyDescent="0.15">
      <c r="B59" s="1148"/>
      <c r="C59" s="1149"/>
      <c r="D59" s="1155" t="s">
        <v>26</v>
      </c>
      <c r="E59" s="1156"/>
      <c r="F59" s="1156"/>
      <c r="G59" s="1156"/>
      <c r="H59" s="1156"/>
      <c r="I59" s="1156"/>
      <c r="J59" s="1157"/>
      <c r="K59" s="84" t="s">
        <v>546</v>
      </c>
      <c r="L59" s="85" t="s">
        <v>546</v>
      </c>
      <c r="M59" s="85" t="s">
        <v>546</v>
      </c>
      <c r="N59" s="85" t="s">
        <v>546</v>
      </c>
      <c r="O59" s="86" t="s">
        <v>546</v>
      </c>
    </row>
    <row r="60" spans="1:21" ht="31.5" customHeight="1" thickBot="1" x14ac:dyDescent="0.2">
      <c r="B60" s="1150"/>
      <c r="C60" s="1151"/>
      <c r="D60" s="1158" t="s">
        <v>27</v>
      </c>
      <c r="E60" s="1159"/>
      <c r="F60" s="1159"/>
      <c r="G60" s="1159"/>
      <c r="H60" s="1159"/>
      <c r="I60" s="1159"/>
      <c r="J60" s="1160"/>
      <c r="K60" s="87" t="s">
        <v>546</v>
      </c>
      <c r="L60" s="88" t="s">
        <v>546</v>
      </c>
      <c r="M60" s="88" t="s">
        <v>546</v>
      </c>
      <c r="N60" s="88" t="s">
        <v>546</v>
      </c>
      <c r="O60" s="89" t="s">
        <v>546</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6RJjkn20OXQxAlJE4cso6gVLMaJqpIOnMVuCBhIpISxYOl2ki9faIQsCJ7wars5U0rNvNmcX86/Cz3D/ZaLQ==" saltValue="koF2UhSLoZaK1pYrOi1ZW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9" scale="53"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5720</v>
      </c>
      <c r="J41" s="331">
        <v>5870</v>
      </c>
      <c r="K41" s="331">
        <v>5553</v>
      </c>
      <c r="L41" s="331">
        <v>5223</v>
      </c>
      <c r="M41" s="332">
        <v>4911</v>
      </c>
    </row>
    <row r="42" spans="2:13" ht="27.75" customHeight="1" x14ac:dyDescent="0.15">
      <c r="B42" s="1171"/>
      <c r="C42" s="1172"/>
      <c r="D42" s="104"/>
      <c r="E42" s="1175" t="s">
        <v>32</v>
      </c>
      <c r="F42" s="1175"/>
      <c r="G42" s="1175"/>
      <c r="H42" s="1176"/>
      <c r="I42" s="333">
        <v>69</v>
      </c>
      <c r="J42" s="334">
        <v>57</v>
      </c>
      <c r="K42" s="334">
        <v>11</v>
      </c>
      <c r="L42" s="334">
        <v>8</v>
      </c>
      <c r="M42" s="335">
        <v>5</v>
      </c>
    </row>
    <row r="43" spans="2:13" ht="27.75" customHeight="1" x14ac:dyDescent="0.15">
      <c r="B43" s="1171"/>
      <c r="C43" s="1172"/>
      <c r="D43" s="104"/>
      <c r="E43" s="1175" t="s">
        <v>33</v>
      </c>
      <c r="F43" s="1175"/>
      <c r="G43" s="1175"/>
      <c r="H43" s="1176"/>
      <c r="I43" s="333">
        <v>425</v>
      </c>
      <c r="J43" s="334">
        <v>398</v>
      </c>
      <c r="K43" s="334">
        <v>323</v>
      </c>
      <c r="L43" s="334">
        <v>210</v>
      </c>
      <c r="M43" s="335">
        <v>199</v>
      </c>
    </row>
    <row r="44" spans="2:13" ht="27.75" customHeight="1" x14ac:dyDescent="0.15">
      <c r="B44" s="1171"/>
      <c r="C44" s="1172"/>
      <c r="D44" s="104"/>
      <c r="E44" s="1175" t="s">
        <v>34</v>
      </c>
      <c r="F44" s="1175"/>
      <c r="G44" s="1175"/>
      <c r="H44" s="1176"/>
      <c r="I44" s="333">
        <v>513</v>
      </c>
      <c r="J44" s="334">
        <v>492</v>
      </c>
      <c r="K44" s="334">
        <v>475</v>
      </c>
      <c r="L44" s="334">
        <v>420</v>
      </c>
      <c r="M44" s="335">
        <v>410</v>
      </c>
    </row>
    <row r="45" spans="2:13" ht="27.75" customHeight="1" x14ac:dyDescent="0.15">
      <c r="B45" s="1171"/>
      <c r="C45" s="1172"/>
      <c r="D45" s="104"/>
      <c r="E45" s="1175" t="s">
        <v>35</v>
      </c>
      <c r="F45" s="1175"/>
      <c r="G45" s="1175"/>
      <c r="H45" s="1176"/>
      <c r="I45" s="333">
        <v>890</v>
      </c>
      <c r="J45" s="334">
        <v>729</v>
      </c>
      <c r="K45" s="334">
        <v>720</v>
      </c>
      <c r="L45" s="334">
        <v>688</v>
      </c>
      <c r="M45" s="335">
        <v>672</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1906</v>
      </c>
      <c r="J50" s="334">
        <v>1937</v>
      </c>
      <c r="K50" s="334">
        <v>1775</v>
      </c>
      <c r="L50" s="334">
        <v>1842</v>
      </c>
      <c r="M50" s="335">
        <v>1843</v>
      </c>
    </row>
    <row r="51" spans="2:13" ht="27.75" customHeight="1" x14ac:dyDescent="0.15">
      <c r="B51" s="1171"/>
      <c r="C51" s="1172"/>
      <c r="D51" s="104"/>
      <c r="E51" s="1175" t="s">
        <v>42</v>
      </c>
      <c r="F51" s="1175"/>
      <c r="G51" s="1175"/>
      <c r="H51" s="1176"/>
      <c r="I51" s="333">
        <v>14</v>
      </c>
      <c r="J51" s="334">
        <v>10</v>
      </c>
      <c r="K51" s="334">
        <v>5</v>
      </c>
      <c r="L51" s="334">
        <v>2</v>
      </c>
      <c r="M51" s="335">
        <v>1</v>
      </c>
    </row>
    <row r="52" spans="2:13" ht="27.75" customHeight="1" x14ac:dyDescent="0.15">
      <c r="B52" s="1173"/>
      <c r="C52" s="1174"/>
      <c r="D52" s="104"/>
      <c r="E52" s="1175" t="s">
        <v>43</v>
      </c>
      <c r="F52" s="1175"/>
      <c r="G52" s="1175"/>
      <c r="H52" s="1176"/>
      <c r="I52" s="333">
        <v>4912</v>
      </c>
      <c r="J52" s="334">
        <v>4927</v>
      </c>
      <c r="K52" s="334">
        <v>4761</v>
      </c>
      <c r="L52" s="334">
        <v>4528</v>
      </c>
      <c r="M52" s="335">
        <v>4253</v>
      </c>
    </row>
    <row r="53" spans="2:13" ht="27.75" customHeight="1" thickBot="1" x14ac:dyDescent="0.2">
      <c r="B53" s="1177" t="s">
        <v>19</v>
      </c>
      <c r="C53" s="1178"/>
      <c r="D53" s="108"/>
      <c r="E53" s="1179" t="s">
        <v>44</v>
      </c>
      <c r="F53" s="1179"/>
      <c r="G53" s="1179"/>
      <c r="H53" s="1180"/>
      <c r="I53" s="336">
        <v>784</v>
      </c>
      <c r="J53" s="337">
        <v>672</v>
      </c>
      <c r="K53" s="337">
        <v>542</v>
      </c>
      <c r="L53" s="337">
        <v>178</v>
      </c>
      <c r="M53" s="338">
        <v>100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Sasmr3Jr1IA1dclerRpsBWJ9913ytjSMsftdx0ExsuuIHGYhHnooU2SpCykP/H84MMuMUqljfakS8BxwkqCUQ==" saltValue="R+UzzFnImB5rbx1CMSCV0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558</v>
      </c>
      <c r="G55" s="339">
        <v>592</v>
      </c>
      <c r="H55" s="340">
        <v>570</v>
      </c>
    </row>
    <row r="56" spans="2:8" ht="52.5" customHeight="1" x14ac:dyDescent="0.15">
      <c r="B56" s="120"/>
      <c r="C56" s="1198" t="s">
        <v>47</v>
      </c>
      <c r="D56" s="1198"/>
      <c r="E56" s="1199"/>
      <c r="F56" s="341">
        <v>170</v>
      </c>
      <c r="G56" s="341">
        <v>194</v>
      </c>
      <c r="H56" s="342">
        <v>227</v>
      </c>
    </row>
    <row r="57" spans="2:8" ht="53.25" customHeight="1" x14ac:dyDescent="0.15">
      <c r="B57" s="120"/>
      <c r="C57" s="1200" t="s">
        <v>48</v>
      </c>
      <c r="D57" s="1200"/>
      <c r="E57" s="1201"/>
      <c r="F57" s="343">
        <v>692</v>
      </c>
      <c r="G57" s="343">
        <v>870</v>
      </c>
      <c r="H57" s="344">
        <v>919</v>
      </c>
    </row>
    <row r="58" spans="2:8" ht="45.75" customHeight="1" x14ac:dyDescent="0.15">
      <c r="B58" s="121"/>
      <c r="C58" s="1188" t="s">
        <v>560</v>
      </c>
      <c r="D58" s="1189"/>
      <c r="E58" s="1190"/>
      <c r="F58" s="345">
        <v>226</v>
      </c>
      <c r="G58" s="345">
        <v>226</v>
      </c>
      <c r="H58" s="346">
        <v>226</v>
      </c>
    </row>
    <row r="59" spans="2:8" ht="45.75" customHeight="1" x14ac:dyDescent="0.15">
      <c r="B59" s="121"/>
      <c r="C59" s="1188" t="s">
        <v>561</v>
      </c>
      <c r="D59" s="1189"/>
      <c r="E59" s="1190"/>
      <c r="F59" s="345">
        <v>127</v>
      </c>
      <c r="G59" s="345">
        <v>172</v>
      </c>
      <c r="H59" s="346">
        <v>194</v>
      </c>
    </row>
    <row r="60" spans="2:8" ht="45.75" customHeight="1" x14ac:dyDescent="0.15">
      <c r="B60" s="121"/>
      <c r="C60" s="1188" t="s">
        <v>562</v>
      </c>
      <c r="D60" s="1189"/>
      <c r="E60" s="1190"/>
      <c r="F60" s="345">
        <v>176</v>
      </c>
      <c r="G60" s="345">
        <v>176</v>
      </c>
      <c r="H60" s="346">
        <v>175</v>
      </c>
    </row>
    <row r="61" spans="2:8" ht="45.75" customHeight="1" x14ac:dyDescent="0.15">
      <c r="B61" s="121"/>
      <c r="C61" s="1188" t="s">
        <v>563</v>
      </c>
      <c r="D61" s="1189"/>
      <c r="E61" s="1190"/>
      <c r="F61" s="345">
        <v>1</v>
      </c>
      <c r="G61" s="345">
        <v>131</v>
      </c>
      <c r="H61" s="346">
        <v>150</v>
      </c>
    </row>
    <row r="62" spans="2:8" ht="45.75" customHeight="1" thickBot="1" x14ac:dyDescent="0.2">
      <c r="B62" s="122"/>
      <c r="C62" s="1191" t="s">
        <v>564</v>
      </c>
      <c r="D62" s="1192"/>
      <c r="E62" s="1193"/>
      <c r="F62" s="347">
        <v>100</v>
      </c>
      <c r="G62" s="347">
        <v>96</v>
      </c>
      <c r="H62" s="348">
        <v>93</v>
      </c>
    </row>
    <row r="63" spans="2:8" ht="52.5" customHeight="1" thickBot="1" x14ac:dyDescent="0.2">
      <c r="B63" s="123"/>
      <c r="C63" s="1194" t="s">
        <v>49</v>
      </c>
      <c r="D63" s="1194"/>
      <c r="E63" s="1195"/>
      <c r="F63" s="349">
        <v>1420</v>
      </c>
      <c r="G63" s="349">
        <v>1656</v>
      </c>
      <c r="H63" s="350">
        <v>1715</v>
      </c>
    </row>
    <row r="64" spans="2:8" x14ac:dyDescent="0.15"/>
  </sheetData>
  <sheetProtection algorithmName="SHA-512" hashValue="IU+oVMlscxrpq/rPRBy501N/oS98PdcnGMjVc14aYi/NVBqj1a44vA47a99itDgdf4+Y4RBDYjaiYqq4za5SiQ==" saltValue="081mhRcPfX6yh3oCFdoa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68801</v>
      </c>
      <c r="E3" s="142"/>
      <c r="F3" s="143">
        <v>52068</v>
      </c>
      <c r="G3" s="144"/>
      <c r="H3" s="145"/>
    </row>
    <row r="4" spans="1:8" x14ac:dyDescent="0.15">
      <c r="A4" s="146"/>
      <c r="B4" s="147"/>
      <c r="C4" s="148"/>
      <c r="D4" s="149">
        <v>22753</v>
      </c>
      <c r="E4" s="150"/>
      <c r="F4" s="151">
        <v>26936</v>
      </c>
      <c r="G4" s="152"/>
      <c r="H4" s="153"/>
    </row>
    <row r="5" spans="1:8" x14ac:dyDescent="0.15">
      <c r="A5" s="134" t="s">
        <v>518</v>
      </c>
      <c r="B5" s="139"/>
      <c r="C5" s="140"/>
      <c r="D5" s="141">
        <v>33118</v>
      </c>
      <c r="E5" s="142"/>
      <c r="F5" s="143">
        <v>47161</v>
      </c>
      <c r="G5" s="144"/>
      <c r="H5" s="145"/>
    </row>
    <row r="6" spans="1:8" x14ac:dyDescent="0.15">
      <c r="A6" s="146"/>
      <c r="B6" s="147"/>
      <c r="C6" s="148"/>
      <c r="D6" s="149">
        <v>22116</v>
      </c>
      <c r="E6" s="150"/>
      <c r="F6" s="151">
        <v>24595</v>
      </c>
      <c r="G6" s="152"/>
      <c r="H6" s="153"/>
    </row>
    <row r="7" spans="1:8" x14ac:dyDescent="0.15">
      <c r="A7" s="134" t="s">
        <v>519</v>
      </c>
      <c r="B7" s="139"/>
      <c r="C7" s="140"/>
      <c r="D7" s="141">
        <v>19052</v>
      </c>
      <c r="E7" s="142"/>
      <c r="F7" s="143">
        <v>43423</v>
      </c>
      <c r="G7" s="144"/>
      <c r="H7" s="145"/>
    </row>
    <row r="8" spans="1:8" x14ac:dyDescent="0.15">
      <c r="A8" s="146"/>
      <c r="B8" s="147"/>
      <c r="C8" s="148"/>
      <c r="D8" s="149">
        <v>12122</v>
      </c>
      <c r="E8" s="150"/>
      <c r="F8" s="151">
        <v>22207</v>
      </c>
      <c r="G8" s="152"/>
      <c r="H8" s="153"/>
    </row>
    <row r="9" spans="1:8" x14ac:dyDescent="0.15">
      <c r="A9" s="134" t="s">
        <v>520</v>
      </c>
      <c r="B9" s="139"/>
      <c r="C9" s="140"/>
      <c r="D9" s="141">
        <v>22883</v>
      </c>
      <c r="E9" s="142"/>
      <c r="F9" s="143">
        <v>45265</v>
      </c>
      <c r="G9" s="144"/>
      <c r="H9" s="145"/>
    </row>
    <row r="10" spans="1:8" x14ac:dyDescent="0.15">
      <c r="A10" s="146"/>
      <c r="B10" s="147"/>
      <c r="C10" s="148"/>
      <c r="D10" s="149">
        <v>16901</v>
      </c>
      <c r="E10" s="150"/>
      <c r="F10" s="151">
        <v>22600</v>
      </c>
      <c r="G10" s="152"/>
      <c r="H10" s="153"/>
    </row>
    <row r="11" spans="1:8" x14ac:dyDescent="0.15">
      <c r="A11" s="134" t="s">
        <v>521</v>
      </c>
      <c r="B11" s="139"/>
      <c r="C11" s="140"/>
      <c r="D11" s="141">
        <v>16490</v>
      </c>
      <c r="E11" s="142"/>
      <c r="F11" s="143">
        <v>54621</v>
      </c>
      <c r="G11" s="144"/>
      <c r="H11" s="145"/>
    </row>
    <row r="12" spans="1:8" x14ac:dyDescent="0.15">
      <c r="A12" s="146"/>
      <c r="B12" s="147"/>
      <c r="C12" s="154"/>
      <c r="D12" s="149">
        <v>12484</v>
      </c>
      <c r="E12" s="150"/>
      <c r="F12" s="151">
        <v>30892</v>
      </c>
      <c r="G12" s="152"/>
      <c r="H12" s="153"/>
    </row>
    <row r="13" spans="1:8" x14ac:dyDescent="0.15">
      <c r="A13" s="134"/>
      <c r="B13" s="139"/>
      <c r="C13" s="140"/>
      <c r="D13" s="141">
        <v>32069</v>
      </c>
      <c r="E13" s="142"/>
      <c r="F13" s="143">
        <v>48508</v>
      </c>
      <c r="G13" s="155"/>
      <c r="H13" s="145"/>
    </row>
    <row r="14" spans="1:8" x14ac:dyDescent="0.15">
      <c r="A14" s="146"/>
      <c r="B14" s="147"/>
      <c r="C14" s="148"/>
      <c r="D14" s="149">
        <v>17275</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5.05</v>
      </c>
      <c r="C19" s="156">
        <f>ROUND(VALUE(SUBSTITUTE(実質収支比率等に係る経年分析!G$48,"▲","-")),2)</f>
        <v>8.49</v>
      </c>
      <c r="D19" s="156">
        <f>ROUND(VALUE(SUBSTITUTE(実質収支比率等に係る経年分析!H$48,"▲","-")),2)</f>
        <v>9.93</v>
      </c>
      <c r="E19" s="156">
        <f>ROUND(VALUE(SUBSTITUTE(実質収支比率等に係る経年分析!I$48,"▲","-")),2)</f>
        <v>3.67</v>
      </c>
      <c r="F19" s="156">
        <f>ROUND(VALUE(SUBSTITUTE(実質収支比率等に係る経年分析!J$48,"▲","-")),2)</f>
        <v>10.039999999999999</v>
      </c>
    </row>
    <row r="20" spans="1:11" x14ac:dyDescent="0.15">
      <c r="A20" s="156" t="s">
        <v>53</v>
      </c>
      <c r="B20" s="156">
        <f>ROUND(VALUE(SUBSTITUTE(実質収支比率等に係る経年分析!F$47,"▲","-")),2)</f>
        <v>14.5</v>
      </c>
      <c r="C20" s="156">
        <f>ROUND(VALUE(SUBSTITUTE(実質収支比率等に係る経年分析!G$47,"▲","-")),2)</f>
        <v>12.83</v>
      </c>
      <c r="D20" s="156">
        <f>ROUND(VALUE(SUBSTITUTE(実質収支比率等に係る経年分析!H$47,"▲","-")),2)</f>
        <v>11.89</v>
      </c>
      <c r="E20" s="156">
        <f>ROUND(VALUE(SUBSTITUTE(実質収支比率等に係る経年分析!I$47,"▲","-")),2)</f>
        <v>12.34</v>
      </c>
      <c r="F20" s="156">
        <f>ROUND(VALUE(SUBSTITUTE(実質収支比率等に係る経年分析!J$47,"▲","-")),2)</f>
        <v>11.48</v>
      </c>
    </row>
    <row r="21" spans="1:11" x14ac:dyDescent="0.15">
      <c r="A21" s="156" t="s">
        <v>54</v>
      </c>
      <c r="B21" s="156">
        <f>IF(ISNUMBER(VALUE(SUBSTITUTE(実質収支比率等に係る経年分析!F$49,"▲","-"))),ROUND(VALUE(SUBSTITUTE(実質収支比率等に係る経年分析!F$49,"▲","-")),2),NA())</f>
        <v>-2.4900000000000002</v>
      </c>
      <c r="C21" s="156">
        <f>IF(ISNUMBER(VALUE(SUBSTITUTE(実質収支比率等に係る経年分析!G$49,"▲","-"))),ROUND(VALUE(SUBSTITUTE(実質収支比率等に係る経年分析!G$49,"▲","-")),2),NA())</f>
        <v>-0.03</v>
      </c>
      <c r="D21" s="156">
        <f>IF(ISNUMBER(VALUE(SUBSTITUTE(実質収支比率等に係る経年分析!H$49,"▲","-"))),ROUND(VALUE(SUBSTITUTE(実質収支比率等に係る経年分析!H$49,"▲","-")),2),NA())</f>
        <v>-6.68</v>
      </c>
      <c r="E21" s="156">
        <f>IF(ISNUMBER(VALUE(SUBSTITUTE(実質収支比率等に係る経年分析!I$49,"▲","-"))),ROUND(VALUE(SUBSTITUTE(実質収支比率等に係る経年分析!I$49,"▲","-")),2),NA())</f>
        <v>-10.9</v>
      </c>
      <c r="F21" s="156">
        <f>IF(ISNUMBER(VALUE(SUBSTITUTE(実質収支比率等に係る経年分析!J$49,"▲","-"))),ROUND(VALUE(SUBSTITUTE(実質収支比率等に係る経年分析!J$49,"▲","-")),2),NA())</f>
        <v>4.28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1.1299999999999999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0.28000000000000003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0.11</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1.1100000000000001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9.06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8.6300000000000008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10.220000000000001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8.2100000000000009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9.92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8.49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3.36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10.039999999999999</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9.2799999999999994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9.18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10.130000000000001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16.73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399</v>
      </c>
      <c r="E42" s="158"/>
      <c r="F42" s="158"/>
      <c r="G42" s="158">
        <f>'実質公債費比率（分子）の構造'!L$52</f>
        <v>413</v>
      </c>
      <c r="H42" s="158"/>
      <c r="I42" s="158"/>
      <c r="J42" s="158">
        <f>'実質公債費比率（分子）の構造'!M$52</f>
        <v>391</v>
      </c>
      <c r="K42" s="158"/>
      <c r="L42" s="158"/>
      <c r="M42" s="158">
        <f>'実質公債費比率（分子）の構造'!N$52</f>
        <v>388</v>
      </c>
      <c r="N42" s="158"/>
      <c r="O42" s="158"/>
      <c r="P42" s="158">
        <f>'実質公債費比率（分子）の構造'!O$52</f>
        <v>372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17</v>
      </c>
      <c r="C44" s="158"/>
      <c r="D44" s="158"/>
      <c r="E44" s="158">
        <f>'実質公債費比率（分子）の構造'!L$50</f>
        <v>15</v>
      </c>
      <c r="F44" s="158"/>
      <c r="G44" s="158"/>
      <c r="H44" s="158">
        <f>'実質公債費比率（分子）の構造'!M$50</f>
        <v>3</v>
      </c>
      <c r="I44" s="158"/>
      <c r="J44" s="158"/>
      <c r="K44" s="158">
        <f>'実質公債費比率（分子）の構造'!N$50</f>
        <v>3</v>
      </c>
      <c r="L44" s="158"/>
      <c r="M44" s="158"/>
      <c r="N44" s="158">
        <f>'実質公債費比率（分子）の構造'!O$50</f>
        <v>3</v>
      </c>
      <c r="O44" s="158"/>
      <c r="P44" s="158"/>
    </row>
    <row r="45" spans="1:16" x14ac:dyDescent="0.15">
      <c r="A45" s="158" t="s">
        <v>63</v>
      </c>
      <c r="B45" s="158">
        <f>'実質公債費比率（分子）の構造'!K$49</f>
        <v>52</v>
      </c>
      <c r="C45" s="158"/>
      <c r="D45" s="158"/>
      <c r="E45" s="158">
        <f>'実質公債費比率（分子）の構造'!L$49</f>
        <v>53</v>
      </c>
      <c r="F45" s="158"/>
      <c r="G45" s="158"/>
      <c r="H45" s="158">
        <f>'実質公債費比率（分子）の構造'!M$49</f>
        <v>55</v>
      </c>
      <c r="I45" s="158"/>
      <c r="J45" s="158"/>
      <c r="K45" s="158">
        <f>'実質公債費比率（分子）の構造'!N$49</f>
        <v>53</v>
      </c>
      <c r="L45" s="158"/>
      <c r="M45" s="158"/>
      <c r="N45" s="158">
        <f>'実質公債費比率（分子）の構造'!O$49</f>
        <v>56</v>
      </c>
      <c r="O45" s="158"/>
      <c r="P45" s="158"/>
    </row>
    <row r="46" spans="1:16" x14ac:dyDescent="0.15">
      <c r="A46" s="158" t="s">
        <v>64</v>
      </c>
      <c r="B46" s="158">
        <f>'実質公債費比率（分子）の構造'!K$48</f>
        <v>57</v>
      </c>
      <c r="C46" s="158"/>
      <c r="D46" s="158"/>
      <c r="E46" s="158">
        <f>'実質公債費比率（分子）の構造'!L$48</f>
        <v>38</v>
      </c>
      <c r="F46" s="158"/>
      <c r="G46" s="158"/>
      <c r="H46" s="158">
        <f>'実質公債費比率（分子）の構造'!M$48</f>
        <v>16</v>
      </c>
      <c r="I46" s="158"/>
      <c r="J46" s="158"/>
      <c r="K46" s="158">
        <f>'実質公債費比率（分子）の構造'!N$48</f>
        <v>11</v>
      </c>
      <c r="L46" s="158"/>
      <c r="M46" s="158"/>
      <c r="N46" s="158">
        <f>'実質公債費比率（分子）の構造'!O$48</f>
        <v>16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513</v>
      </c>
      <c r="C49" s="158"/>
      <c r="D49" s="158"/>
      <c r="E49" s="158">
        <f>'実質公債費比率（分子）の構造'!L$45</f>
        <v>562</v>
      </c>
      <c r="F49" s="158"/>
      <c r="G49" s="158"/>
      <c r="H49" s="158">
        <f>'実質公債費比率（分子）の構造'!M$45</f>
        <v>567</v>
      </c>
      <c r="I49" s="158"/>
      <c r="J49" s="158"/>
      <c r="K49" s="158">
        <f>'実質公債費比率（分子）の構造'!N$45</f>
        <v>571</v>
      </c>
      <c r="L49" s="158"/>
      <c r="M49" s="158"/>
      <c r="N49" s="158">
        <f>'実質公債費比率（分子）の構造'!O$45</f>
        <v>565</v>
      </c>
      <c r="O49" s="158"/>
      <c r="P49" s="158"/>
    </row>
    <row r="50" spans="1:16" x14ac:dyDescent="0.15">
      <c r="A50" s="158" t="s">
        <v>67</v>
      </c>
      <c r="B50" s="158" t="e">
        <f>NA()</f>
        <v>#N/A</v>
      </c>
      <c r="C50" s="158">
        <f>IF(ISNUMBER('実質公債費比率（分子）の構造'!K$53),'実質公債費比率（分子）の構造'!K$53,NA())</f>
        <v>240</v>
      </c>
      <c r="D50" s="158" t="e">
        <f>NA()</f>
        <v>#N/A</v>
      </c>
      <c r="E50" s="158" t="e">
        <f>NA()</f>
        <v>#N/A</v>
      </c>
      <c r="F50" s="158">
        <f>IF(ISNUMBER('実質公債費比率（分子）の構造'!L$53),'実質公債費比率（分子）の構造'!L$53,NA())</f>
        <v>255</v>
      </c>
      <c r="G50" s="158" t="e">
        <f>NA()</f>
        <v>#N/A</v>
      </c>
      <c r="H50" s="158" t="e">
        <f>NA()</f>
        <v>#N/A</v>
      </c>
      <c r="I50" s="158">
        <f>IF(ISNUMBER('実質公債費比率（分子）の構造'!M$53),'実質公債費比率（分子）の構造'!M$53,NA())</f>
        <v>250</v>
      </c>
      <c r="J50" s="158" t="e">
        <f>NA()</f>
        <v>#N/A</v>
      </c>
      <c r="K50" s="158" t="e">
        <f>NA()</f>
        <v>#N/A</v>
      </c>
      <c r="L50" s="158">
        <f>IF(ISNUMBER('実質公債費比率（分子）の構造'!N$53),'実質公債費比率（分子）の構造'!N$53,NA())</f>
        <v>250</v>
      </c>
      <c r="M50" s="158" t="e">
        <f>NA()</f>
        <v>#N/A</v>
      </c>
      <c r="N50" s="158" t="e">
        <f>NA()</f>
        <v>#N/A</v>
      </c>
      <c r="O50" s="158">
        <f>IF(ISNUMBER('実質公債費比率（分子）の構造'!O$53),'実質公債費比率（分子）の構造'!O$53,NA())</f>
        <v>268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4912</v>
      </c>
      <c r="E56" s="157"/>
      <c r="F56" s="157"/>
      <c r="G56" s="157">
        <f>'将来負担比率（分子）の構造'!J$52</f>
        <v>4927</v>
      </c>
      <c r="H56" s="157"/>
      <c r="I56" s="157"/>
      <c r="J56" s="157">
        <f>'将来負担比率（分子）の構造'!K$52</f>
        <v>4761</v>
      </c>
      <c r="K56" s="157"/>
      <c r="L56" s="157"/>
      <c r="M56" s="157">
        <f>'将来負担比率（分子）の構造'!L$52</f>
        <v>4528</v>
      </c>
      <c r="N56" s="157"/>
      <c r="O56" s="157"/>
      <c r="P56" s="157">
        <f>'将来負担比率（分子）の構造'!M$52</f>
        <v>4253</v>
      </c>
    </row>
    <row r="57" spans="1:16" x14ac:dyDescent="0.15">
      <c r="A57" s="157" t="s">
        <v>42</v>
      </c>
      <c r="B57" s="157"/>
      <c r="C57" s="157"/>
      <c r="D57" s="157">
        <f>'将来負担比率（分子）の構造'!I$51</f>
        <v>14</v>
      </c>
      <c r="E57" s="157"/>
      <c r="F57" s="157"/>
      <c r="G57" s="157">
        <f>'将来負担比率（分子）の構造'!J$51</f>
        <v>10</v>
      </c>
      <c r="H57" s="157"/>
      <c r="I57" s="157"/>
      <c r="J57" s="157">
        <f>'将来負担比率（分子）の構造'!K$51</f>
        <v>5</v>
      </c>
      <c r="K57" s="157"/>
      <c r="L57" s="157"/>
      <c r="M57" s="157">
        <f>'将来負担比率（分子）の構造'!L$51</f>
        <v>2</v>
      </c>
      <c r="N57" s="157"/>
      <c r="O57" s="157"/>
      <c r="P57" s="157">
        <f>'将来負担比率（分子）の構造'!M$51</f>
        <v>1</v>
      </c>
    </row>
    <row r="58" spans="1:16" x14ac:dyDescent="0.15">
      <c r="A58" s="157" t="s">
        <v>41</v>
      </c>
      <c r="B58" s="157"/>
      <c r="C58" s="157"/>
      <c r="D58" s="157">
        <f>'将来負担比率（分子）の構造'!I$50</f>
        <v>1906</v>
      </c>
      <c r="E58" s="157"/>
      <c r="F58" s="157"/>
      <c r="G58" s="157">
        <f>'将来負担比率（分子）の構造'!J$50</f>
        <v>1937</v>
      </c>
      <c r="H58" s="157"/>
      <c r="I58" s="157"/>
      <c r="J58" s="157">
        <f>'将来負担比率（分子）の構造'!K$50</f>
        <v>1775</v>
      </c>
      <c r="K58" s="157"/>
      <c r="L58" s="157"/>
      <c r="M58" s="157">
        <f>'将来負担比率（分子）の構造'!L$50</f>
        <v>1842</v>
      </c>
      <c r="N58" s="157"/>
      <c r="O58" s="157"/>
      <c r="P58" s="157">
        <f>'将来負担比率（分子）の構造'!M$50</f>
        <v>1843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890</v>
      </c>
      <c r="C62" s="157"/>
      <c r="D62" s="157"/>
      <c r="E62" s="157">
        <f>'将来負担比率（分子）の構造'!J$45</f>
        <v>729</v>
      </c>
      <c r="F62" s="157"/>
      <c r="G62" s="157"/>
      <c r="H62" s="157">
        <f>'将来負担比率（分子）の構造'!K$45</f>
        <v>720</v>
      </c>
      <c r="I62" s="157"/>
      <c r="J62" s="157"/>
      <c r="K62" s="157">
        <f>'将来負担比率（分子）の構造'!L$45</f>
        <v>688</v>
      </c>
      <c r="L62" s="157"/>
      <c r="M62" s="157"/>
      <c r="N62" s="157">
        <f>'将来負担比率（分子）の構造'!M$45</f>
        <v>672</v>
      </c>
      <c r="O62" s="157"/>
      <c r="P62" s="157"/>
    </row>
    <row r="63" spans="1:16" x14ac:dyDescent="0.15">
      <c r="A63" s="157" t="s">
        <v>34</v>
      </c>
      <c r="B63" s="157">
        <f>'将来負担比率（分子）の構造'!I$44</f>
        <v>513</v>
      </c>
      <c r="C63" s="157"/>
      <c r="D63" s="157"/>
      <c r="E63" s="157">
        <f>'将来負担比率（分子）の構造'!J$44</f>
        <v>492</v>
      </c>
      <c r="F63" s="157"/>
      <c r="G63" s="157"/>
      <c r="H63" s="157">
        <f>'将来負担比率（分子）の構造'!K$44</f>
        <v>475</v>
      </c>
      <c r="I63" s="157"/>
      <c r="J63" s="157"/>
      <c r="K63" s="157">
        <f>'将来負担比率（分子）の構造'!L$44</f>
        <v>420</v>
      </c>
      <c r="L63" s="157"/>
      <c r="M63" s="157"/>
      <c r="N63" s="157">
        <f>'将来負担比率（分子）の構造'!M$44</f>
        <v>410</v>
      </c>
      <c r="O63" s="157"/>
      <c r="P63" s="157"/>
    </row>
    <row r="64" spans="1:16" x14ac:dyDescent="0.15">
      <c r="A64" s="157" t="s">
        <v>33</v>
      </c>
      <c r="B64" s="157">
        <f>'将来負担比率（分子）の構造'!I$43</f>
        <v>425</v>
      </c>
      <c r="C64" s="157"/>
      <c r="D64" s="157"/>
      <c r="E64" s="157">
        <f>'将来負担比率（分子）の構造'!J$43</f>
        <v>398</v>
      </c>
      <c r="F64" s="157"/>
      <c r="G64" s="157"/>
      <c r="H64" s="157">
        <f>'将来負担比率（分子）の構造'!K$43</f>
        <v>323</v>
      </c>
      <c r="I64" s="157"/>
      <c r="J64" s="157"/>
      <c r="K64" s="157">
        <f>'将来負担比率（分子）の構造'!L$43</f>
        <v>210</v>
      </c>
      <c r="L64" s="157"/>
      <c r="M64" s="157"/>
      <c r="N64" s="157">
        <f>'将来負担比率（分子）の構造'!M$43</f>
        <v>199</v>
      </c>
      <c r="O64" s="157"/>
      <c r="P64" s="157"/>
    </row>
    <row r="65" spans="1:16" x14ac:dyDescent="0.15">
      <c r="A65" s="157" t="s">
        <v>32</v>
      </c>
      <c r="B65" s="157">
        <f>'将来負担比率（分子）の構造'!I$42</f>
        <v>69</v>
      </c>
      <c r="C65" s="157"/>
      <c r="D65" s="157"/>
      <c r="E65" s="157">
        <f>'将来負担比率（分子）の構造'!J$42</f>
        <v>57</v>
      </c>
      <c r="F65" s="157"/>
      <c r="G65" s="157"/>
      <c r="H65" s="157">
        <f>'将来負担比率（分子）の構造'!K$42</f>
        <v>11</v>
      </c>
      <c r="I65" s="157"/>
      <c r="J65" s="157"/>
      <c r="K65" s="157">
        <f>'将来負担比率（分子）の構造'!L$42</f>
        <v>8</v>
      </c>
      <c r="L65" s="157"/>
      <c r="M65" s="157"/>
      <c r="N65" s="157">
        <f>'将来負担比率（分子）の構造'!M$42</f>
        <v>5</v>
      </c>
      <c r="O65" s="157"/>
      <c r="P65" s="157"/>
    </row>
    <row r="66" spans="1:16" x14ac:dyDescent="0.15">
      <c r="A66" s="157" t="s">
        <v>31</v>
      </c>
      <c r="B66" s="157">
        <f>'将来負担比率（分子）の構造'!I$41</f>
        <v>5720</v>
      </c>
      <c r="C66" s="157"/>
      <c r="D66" s="157"/>
      <c r="E66" s="157">
        <f>'将来負担比率（分子）の構造'!J$41</f>
        <v>5870</v>
      </c>
      <c r="F66" s="157"/>
      <c r="G66" s="157"/>
      <c r="H66" s="157">
        <f>'将来負担比率（分子）の構造'!K$41</f>
        <v>5553</v>
      </c>
      <c r="I66" s="157"/>
      <c r="J66" s="157"/>
      <c r="K66" s="157">
        <f>'将来負担比率（分子）の構造'!L$41</f>
        <v>5223</v>
      </c>
      <c r="L66" s="157"/>
      <c r="M66" s="157"/>
      <c r="N66" s="157">
        <f>'将来負担比率（分子）の構造'!M$41</f>
        <v>4911</v>
      </c>
      <c r="O66" s="157"/>
      <c r="P66" s="157"/>
    </row>
    <row r="67" spans="1:16" x14ac:dyDescent="0.15">
      <c r="A67" s="157" t="s">
        <v>71</v>
      </c>
      <c r="B67" s="157" t="e">
        <f>NA()</f>
        <v>#N/A</v>
      </c>
      <c r="C67" s="157">
        <f>IF(ISNUMBER('将来負担比率（分子）の構造'!I$53), IF('将来負担比率（分子）の構造'!I$53 &lt; 0, 0, '将来負担比率（分子）の構造'!I$53), NA())</f>
        <v>784</v>
      </c>
      <c r="D67" s="157" t="e">
        <f>NA()</f>
        <v>#N/A</v>
      </c>
      <c r="E67" s="157" t="e">
        <f>NA()</f>
        <v>#N/A</v>
      </c>
      <c r="F67" s="157">
        <f>IF(ISNUMBER('将来負担比率（分子）の構造'!J$53), IF('将来負担比率（分子）の構造'!J$53 &lt; 0, 0, '将来負担比率（分子）の構造'!J$53), NA())</f>
        <v>672</v>
      </c>
      <c r="G67" s="157" t="e">
        <f>NA()</f>
        <v>#N/A</v>
      </c>
      <c r="H67" s="157" t="e">
        <f>NA()</f>
        <v>#N/A</v>
      </c>
      <c r="I67" s="157">
        <f>IF(ISNUMBER('将来負担比率（分子）の構造'!K$53), IF('将来負担比率（分子）の構造'!K$53 &lt; 0, 0, '将来負担比率（分子）の構造'!K$53), NA())</f>
        <v>542</v>
      </c>
      <c r="J67" s="157" t="e">
        <f>NA()</f>
        <v>#N/A</v>
      </c>
      <c r="K67" s="157" t="e">
        <f>NA()</f>
        <v>#N/A</v>
      </c>
      <c r="L67" s="157">
        <f>IF(ISNUMBER('将来負担比率（分子）の構造'!L$53), IF('将来負担比率（分子）の構造'!L$53 &lt; 0, 0, '将来負担比率（分子）の構造'!L$53), NA())</f>
        <v>178</v>
      </c>
      <c r="M67" s="157" t="e">
        <f>NA()</f>
        <v>#N/A</v>
      </c>
      <c r="N67" s="157" t="e">
        <f>NA()</f>
        <v>#N/A</v>
      </c>
      <c r="O67" s="157">
        <f>IF(ISNUMBER('将来負担比率（分子）の構造'!M$53), IF('将来負担比率（分子）の構造'!M$53 &lt; 0, 0, '将来負担比率（分子）の構造'!M$53), NA())</f>
        <v>100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558</v>
      </c>
      <c r="C72" s="161">
        <f>基金残高に係る経年分析!G55</f>
        <v>592</v>
      </c>
      <c r="D72" s="161">
        <f>基金残高に係る経年分析!H55</f>
        <v>570</v>
      </c>
    </row>
    <row r="73" spans="1:16" x14ac:dyDescent="0.15">
      <c r="A73" s="160" t="s">
        <v>74</v>
      </c>
      <c r="B73" s="161">
        <f>基金残高に係る経年分析!F56</f>
        <v>170</v>
      </c>
      <c r="C73" s="161">
        <f>基金残高に係る経年分析!G56</f>
        <v>194</v>
      </c>
      <c r="D73" s="161">
        <f>基金残高に係る経年分析!H56</f>
        <v>227</v>
      </c>
    </row>
    <row r="74" spans="1:16" x14ac:dyDescent="0.15">
      <c r="A74" s="160" t="s">
        <v>75</v>
      </c>
      <c r="B74" s="161">
        <f>基金残高に係る経年分析!F57</f>
        <v>692</v>
      </c>
      <c r="C74" s="161">
        <f>基金残高に係る経年分析!G57</f>
        <v>870</v>
      </c>
      <c r="D74" s="161">
        <f>基金残高に係る経年分析!H57</f>
        <v>919</v>
      </c>
    </row>
  </sheetData>
  <sheetProtection algorithmName="SHA-512" hashValue="ittY8cLX+LVwQUFnE5Xl8aqqHcNDkisHd8APCWoa4Q28Vp4XitdkFAvTi4yje0OspIptf5pUo4Zrwv7LFl/Vfg==" saltValue="ybShlUqLHnkdyJywVvXW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3161712</v>
      </c>
      <c r="S5" s="664"/>
      <c r="T5" s="664"/>
      <c r="U5" s="664"/>
      <c r="V5" s="664"/>
      <c r="W5" s="664"/>
      <c r="X5" s="664"/>
      <c r="Y5" s="689"/>
      <c r="Z5" s="702">
        <v>41</v>
      </c>
      <c r="AA5" s="702"/>
      <c r="AB5" s="702"/>
      <c r="AC5" s="702"/>
      <c r="AD5" s="703">
        <v>3045868</v>
      </c>
      <c r="AE5" s="703"/>
      <c r="AF5" s="703"/>
      <c r="AG5" s="703"/>
      <c r="AH5" s="703"/>
      <c r="AI5" s="703"/>
      <c r="AJ5" s="703"/>
      <c r="AK5" s="703"/>
      <c r="AL5" s="690">
        <v>57.7</v>
      </c>
      <c r="AM5" s="672"/>
      <c r="AN5" s="672"/>
      <c r="AO5" s="691"/>
      <c r="AP5" s="666" t="s">
        <v>216</v>
      </c>
      <c r="AQ5" s="667"/>
      <c r="AR5" s="667"/>
      <c r="AS5" s="667"/>
      <c r="AT5" s="667"/>
      <c r="AU5" s="667"/>
      <c r="AV5" s="667"/>
      <c r="AW5" s="667"/>
      <c r="AX5" s="667"/>
      <c r="AY5" s="667"/>
      <c r="AZ5" s="667"/>
      <c r="BA5" s="667"/>
      <c r="BB5" s="667"/>
      <c r="BC5" s="667"/>
      <c r="BD5" s="667"/>
      <c r="BE5" s="667"/>
      <c r="BF5" s="668"/>
      <c r="BG5" s="608">
        <v>3045868</v>
      </c>
      <c r="BH5" s="609"/>
      <c r="BI5" s="609"/>
      <c r="BJ5" s="609"/>
      <c r="BK5" s="609"/>
      <c r="BL5" s="609"/>
      <c r="BM5" s="609"/>
      <c r="BN5" s="610"/>
      <c r="BO5" s="646">
        <v>96.3</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63974</v>
      </c>
      <c r="S6" s="609"/>
      <c r="T6" s="609"/>
      <c r="U6" s="609"/>
      <c r="V6" s="609"/>
      <c r="W6" s="609"/>
      <c r="X6" s="609"/>
      <c r="Y6" s="610"/>
      <c r="Z6" s="646">
        <v>0.8</v>
      </c>
      <c r="AA6" s="646"/>
      <c r="AB6" s="646"/>
      <c r="AC6" s="646"/>
      <c r="AD6" s="647">
        <v>63974</v>
      </c>
      <c r="AE6" s="647"/>
      <c r="AF6" s="647"/>
      <c r="AG6" s="647"/>
      <c r="AH6" s="647"/>
      <c r="AI6" s="647"/>
      <c r="AJ6" s="647"/>
      <c r="AK6" s="647"/>
      <c r="AL6" s="611">
        <v>1.2</v>
      </c>
      <c r="AM6" s="612"/>
      <c r="AN6" s="612"/>
      <c r="AO6" s="648"/>
      <c r="AP6" s="605" t="s">
        <v>221</v>
      </c>
      <c r="AQ6" s="606"/>
      <c r="AR6" s="606"/>
      <c r="AS6" s="606"/>
      <c r="AT6" s="606"/>
      <c r="AU6" s="606"/>
      <c r="AV6" s="606"/>
      <c r="AW6" s="606"/>
      <c r="AX6" s="606"/>
      <c r="AY6" s="606"/>
      <c r="AZ6" s="606"/>
      <c r="BA6" s="606"/>
      <c r="BB6" s="606"/>
      <c r="BC6" s="606"/>
      <c r="BD6" s="606"/>
      <c r="BE6" s="606"/>
      <c r="BF6" s="607"/>
      <c r="BG6" s="608">
        <v>3045868</v>
      </c>
      <c r="BH6" s="609"/>
      <c r="BI6" s="609"/>
      <c r="BJ6" s="609"/>
      <c r="BK6" s="609"/>
      <c r="BL6" s="609"/>
      <c r="BM6" s="609"/>
      <c r="BN6" s="610"/>
      <c r="BO6" s="646">
        <v>96.3</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117713</v>
      </c>
      <c r="CS6" s="609"/>
      <c r="CT6" s="609"/>
      <c r="CU6" s="609"/>
      <c r="CV6" s="609"/>
      <c r="CW6" s="609"/>
      <c r="CX6" s="609"/>
      <c r="CY6" s="610"/>
      <c r="CZ6" s="690">
        <v>1.6</v>
      </c>
      <c r="DA6" s="672"/>
      <c r="DB6" s="672"/>
      <c r="DC6" s="692"/>
      <c r="DD6" s="614" t="s">
        <v>122</v>
      </c>
      <c r="DE6" s="609"/>
      <c r="DF6" s="609"/>
      <c r="DG6" s="609"/>
      <c r="DH6" s="609"/>
      <c r="DI6" s="609"/>
      <c r="DJ6" s="609"/>
      <c r="DK6" s="609"/>
      <c r="DL6" s="609"/>
      <c r="DM6" s="609"/>
      <c r="DN6" s="609"/>
      <c r="DO6" s="609"/>
      <c r="DP6" s="610"/>
      <c r="DQ6" s="614">
        <v>117713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1465</v>
      </c>
      <c r="S7" s="609"/>
      <c r="T7" s="609"/>
      <c r="U7" s="609"/>
      <c r="V7" s="609"/>
      <c r="W7" s="609"/>
      <c r="X7" s="609"/>
      <c r="Y7" s="610"/>
      <c r="Z7" s="646">
        <v>0</v>
      </c>
      <c r="AA7" s="646"/>
      <c r="AB7" s="646"/>
      <c r="AC7" s="646"/>
      <c r="AD7" s="647">
        <v>1465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1415865</v>
      </c>
      <c r="BH7" s="609"/>
      <c r="BI7" s="609"/>
      <c r="BJ7" s="609"/>
      <c r="BK7" s="609"/>
      <c r="BL7" s="609"/>
      <c r="BM7" s="609"/>
      <c r="BN7" s="610"/>
      <c r="BO7" s="646">
        <v>44.8</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1067803</v>
      </c>
      <c r="CS7" s="609"/>
      <c r="CT7" s="609"/>
      <c r="CU7" s="609"/>
      <c r="CV7" s="609"/>
      <c r="CW7" s="609"/>
      <c r="CX7" s="609"/>
      <c r="CY7" s="610"/>
      <c r="CZ7" s="646">
        <v>14.9</v>
      </c>
      <c r="DA7" s="646"/>
      <c r="DB7" s="646"/>
      <c r="DC7" s="646"/>
      <c r="DD7" s="614">
        <v>11685</v>
      </c>
      <c r="DE7" s="609"/>
      <c r="DF7" s="609"/>
      <c r="DG7" s="609"/>
      <c r="DH7" s="609"/>
      <c r="DI7" s="609"/>
      <c r="DJ7" s="609"/>
      <c r="DK7" s="609"/>
      <c r="DL7" s="609"/>
      <c r="DM7" s="609"/>
      <c r="DN7" s="609"/>
      <c r="DO7" s="609"/>
      <c r="DP7" s="610"/>
      <c r="DQ7" s="614">
        <v>921559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24647</v>
      </c>
      <c r="S8" s="609"/>
      <c r="T8" s="609"/>
      <c r="U8" s="609"/>
      <c r="V8" s="609"/>
      <c r="W8" s="609"/>
      <c r="X8" s="609"/>
      <c r="Y8" s="610"/>
      <c r="Z8" s="646">
        <v>0.3</v>
      </c>
      <c r="AA8" s="646"/>
      <c r="AB8" s="646"/>
      <c r="AC8" s="646"/>
      <c r="AD8" s="647">
        <v>24647</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33057</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2692932</v>
      </c>
      <c r="CS8" s="609"/>
      <c r="CT8" s="609"/>
      <c r="CU8" s="609"/>
      <c r="CV8" s="609"/>
      <c r="CW8" s="609"/>
      <c r="CX8" s="609"/>
      <c r="CY8" s="610"/>
      <c r="CZ8" s="646">
        <v>37.6</v>
      </c>
      <c r="DA8" s="646"/>
      <c r="DB8" s="646"/>
      <c r="DC8" s="646"/>
      <c r="DD8" s="614">
        <v>14161</v>
      </c>
      <c r="DE8" s="609"/>
      <c r="DF8" s="609"/>
      <c r="DG8" s="609"/>
      <c r="DH8" s="609"/>
      <c r="DI8" s="609"/>
      <c r="DJ8" s="609"/>
      <c r="DK8" s="609"/>
      <c r="DL8" s="609"/>
      <c r="DM8" s="609"/>
      <c r="DN8" s="609"/>
      <c r="DO8" s="609"/>
      <c r="DP8" s="610"/>
      <c r="DQ8" s="614">
        <v>1746408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36888</v>
      </c>
      <c r="S9" s="609"/>
      <c r="T9" s="609"/>
      <c r="U9" s="609"/>
      <c r="V9" s="609"/>
      <c r="W9" s="609"/>
      <c r="X9" s="609"/>
      <c r="Y9" s="610"/>
      <c r="Z9" s="646">
        <v>0.5</v>
      </c>
      <c r="AA9" s="646"/>
      <c r="AB9" s="646"/>
      <c r="AC9" s="646"/>
      <c r="AD9" s="647">
        <v>36888</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970080</v>
      </c>
      <c r="BH9" s="609"/>
      <c r="BI9" s="609"/>
      <c r="BJ9" s="609"/>
      <c r="BK9" s="609"/>
      <c r="BL9" s="609"/>
      <c r="BM9" s="609"/>
      <c r="BN9" s="610"/>
      <c r="BO9" s="646">
        <v>30.7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620453</v>
      </c>
      <c r="CS9" s="609"/>
      <c r="CT9" s="609"/>
      <c r="CU9" s="609"/>
      <c r="CV9" s="609"/>
      <c r="CW9" s="609"/>
      <c r="CX9" s="609"/>
      <c r="CY9" s="610"/>
      <c r="CZ9" s="646">
        <v>8.6999999999999993</v>
      </c>
      <c r="DA9" s="646"/>
      <c r="DB9" s="646"/>
      <c r="DC9" s="646"/>
      <c r="DD9" s="614">
        <v>26187</v>
      </c>
      <c r="DE9" s="609"/>
      <c r="DF9" s="609"/>
      <c r="DG9" s="609"/>
      <c r="DH9" s="609"/>
      <c r="DI9" s="609"/>
      <c r="DJ9" s="609"/>
      <c r="DK9" s="609"/>
      <c r="DL9" s="609"/>
      <c r="DM9" s="609"/>
      <c r="DN9" s="609"/>
      <c r="DO9" s="609"/>
      <c r="DP9" s="610"/>
      <c r="DQ9" s="614">
        <v>544039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81602</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525160</v>
      </c>
      <c r="S11" s="609"/>
      <c r="T11" s="609"/>
      <c r="U11" s="609"/>
      <c r="V11" s="609"/>
      <c r="W11" s="609"/>
      <c r="X11" s="609"/>
      <c r="Y11" s="610"/>
      <c r="Z11" s="611">
        <v>6.8</v>
      </c>
      <c r="AA11" s="612"/>
      <c r="AB11" s="612"/>
      <c r="AC11" s="613"/>
      <c r="AD11" s="614">
        <v>525160</v>
      </c>
      <c r="AE11" s="609"/>
      <c r="AF11" s="609"/>
      <c r="AG11" s="609"/>
      <c r="AH11" s="609"/>
      <c r="AI11" s="609"/>
      <c r="AJ11" s="609"/>
      <c r="AK11" s="610"/>
      <c r="AL11" s="611">
        <v>10</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331126</v>
      </c>
      <c r="BH11" s="609"/>
      <c r="BI11" s="609"/>
      <c r="BJ11" s="609"/>
      <c r="BK11" s="609"/>
      <c r="BL11" s="609"/>
      <c r="BM11" s="609"/>
      <c r="BN11" s="610"/>
      <c r="BO11" s="646">
        <v>10.5</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63318</v>
      </c>
      <c r="CS11" s="609"/>
      <c r="CT11" s="609"/>
      <c r="CU11" s="609"/>
      <c r="CV11" s="609"/>
      <c r="CW11" s="609"/>
      <c r="CX11" s="609"/>
      <c r="CY11" s="610"/>
      <c r="CZ11" s="646">
        <v>0.9</v>
      </c>
      <c r="DA11" s="646"/>
      <c r="DB11" s="646"/>
      <c r="DC11" s="646"/>
      <c r="DD11" s="614">
        <v>2795</v>
      </c>
      <c r="DE11" s="609"/>
      <c r="DF11" s="609"/>
      <c r="DG11" s="609"/>
      <c r="DH11" s="609"/>
      <c r="DI11" s="609"/>
      <c r="DJ11" s="609"/>
      <c r="DK11" s="609"/>
      <c r="DL11" s="609"/>
      <c r="DM11" s="609"/>
      <c r="DN11" s="609"/>
      <c r="DO11" s="609"/>
      <c r="DP11" s="610"/>
      <c r="DQ11" s="614">
        <v>57975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1382041</v>
      </c>
      <c r="BH12" s="609"/>
      <c r="BI12" s="609"/>
      <c r="BJ12" s="609"/>
      <c r="BK12" s="609"/>
      <c r="BL12" s="609"/>
      <c r="BM12" s="609"/>
      <c r="BN12" s="610"/>
      <c r="BO12" s="646">
        <v>43.7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96089</v>
      </c>
      <c r="CS12" s="609"/>
      <c r="CT12" s="609"/>
      <c r="CU12" s="609"/>
      <c r="CV12" s="609"/>
      <c r="CW12" s="609"/>
      <c r="CX12" s="609"/>
      <c r="CY12" s="610"/>
      <c r="CZ12" s="646">
        <v>1.3</v>
      </c>
      <c r="DA12" s="646"/>
      <c r="DB12" s="646"/>
      <c r="DC12" s="646"/>
      <c r="DD12" s="614">
        <v>3570</v>
      </c>
      <c r="DE12" s="609"/>
      <c r="DF12" s="609"/>
      <c r="DG12" s="609"/>
      <c r="DH12" s="609"/>
      <c r="DI12" s="609"/>
      <c r="DJ12" s="609"/>
      <c r="DK12" s="609"/>
      <c r="DL12" s="609"/>
      <c r="DM12" s="609"/>
      <c r="DN12" s="609"/>
      <c r="DO12" s="609"/>
      <c r="DP12" s="610"/>
      <c r="DQ12" s="614">
        <v>83792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1377804</v>
      </c>
      <c r="BH13" s="609"/>
      <c r="BI13" s="609"/>
      <c r="BJ13" s="609"/>
      <c r="BK13" s="609"/>
      <c r="BL13" s="609"/>
      <c r="BM13" s="609"/>
      <c r="BN13" s="610"/>
      <c r="BO13" s="646">
        <v>43.6</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421776</v>
      </c>
      <c r="CS13" s="609"/>
      <c r="CT13" s="609"/>
      <c r="CU13" s="609"/>
      <c r="CV13" s="609"/>
      <c r="CW13" s="609"/>
      <c r="CX13" s="609"/>
      <c r="CY13" s="610"/>
      <c r="CZ13" s="646">
        <v>5.9</v>
      </c>
      <c r="DA13" s="646"/>
      <c r="DB13" s="646"/>
      <c r="DC13" s="646"/>
      <c r="DD13" s="614">
        <v>194324</v>
      </c>
      <c r="DE13" s="609"/>
      <c r="DF13" s="609"/>
      <c r="DG13" s="609"/>
      <c r="DH13" s="609"/>
      <c r="DI13" s="609"/>
      <c r="DJ13" s="609"/>
      <c r="DK13" s="609"/>
      <c r="DL13" s="609"/>
      <c r="DM13" s="609"/>
      <c r="DN13" s="609"/>
      <c r="DO13" s="609"/>
      <c r="DP13" s="610"/>
      <c r="DQ13" s="614">
        <v>280855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68889</v>
      </c>
      <c r="BH14" s="609"/>
      <c r="BI14" s="609"/>
      <c r="BJ14" s="609"/>
      <c r="BK14" s="609"/>
      <c r="BL14" s="609"/>
      <c r="BM14" s="609"/>
      <c r="BN14" s="610"/>
      <c r="BO14" s="646">
        <v>2.2000000000000002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536485</v>
      </c>
      <c r="CS14" s="609"/>
      <c r="CT14" s="609"/>
      <c r="CU14" s="609"/>
      <c r="CV14" s="609"/>
      <c r="CW14" s="609"/>
      <c r="CX14" s="609"/>
      <c r="CY14" s="610"/>
      <c r="CZ14" s="646">
        <v>7.5</v>
      </c>
      <c r="DA14" s="646"/>
      <c r="DB14" s="646"/>
      <c r="DC14" s="646"/>
      <c r="DD14" s="614">
        <v>189</v>
      </c>
      <c r="DE14" s="609"/>
      <c r="DF14" s="609"/>
      <c r="DG14" s="609"/>
      <c r="DH14" s="609"/>
      <c r="DI14" s="609"/>
      <c r="DJ14" s="609"/>
      <c r="DK14" s="609"/>
      <c r="DL14" s="609"/>
      <c r="DM14" s="609"/>
      <c r="DN14" s="609"/>
      <c r="DO14" s="609"/>
      <c r="DP14" s="610"/>
      <c r="DQ14" s="614">
        <v>536447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12409</v>
      </c>
      <c r="S15" s="609"/>
      <c r="T15" s="609"/>
      <c r="U15" s="609"/>
      <c r="V15" s="609"/>
      <c r="W15" s="609"/>
      <c r="X15" s="609"/>
      <c r="Y15" s="610"/>
      <c r="Z15" s="646">
        <v>0.2</v>
      </c>
      <c r="AA15" s="646"/>
      <c r="AB15" s="646"/>
      <c r="AC15" s="646"/>
      <c r="AD15" s="647">
        <v>12409</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179073</v>
      </c>
      <c r="BH15" s="609"/>
      <c r="BI15" s="609"/>
      <c r="BJ15" s="609"/>
      <c r="BK15" s="609"/>
      <c r="BL15" s="609"/>
      <c r="BM15" s="609"/>
      <c r="BN15" s="610"/>
      <c r="BO15" s="646">
        <v>5.7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982340</v>
      </c>
      <c r="CS15" s="609"/>
      <c r="CT15" s="609"/>
      <c r="CU15" s="609"/>
      <c r="CV15" s="609"/>
      <c r="CW15" s="609"/>
      <c r="CX15" s="609"/>
      <c r="CY15" s="610"/>
      <c r="CZ15" s="646">
        <v>13.7</v>
      </c>
      <c r="DA15" s="646"/>
      <c r="DB15" s="646"/>
      <c r="DC15" s="646"/>
      <c r="DD15" s="614">
        <v>78447</v>
      </c>
      <c r="DE15" s="609"/>
      <c r="DF15" s="609"/>
      <c r="DG15" s="609"/>
      <c r="DH15" s="609"/>
      <c r="DI15" s="609"/>
      <c r="DJ15" s="609"/>
      <c r="DK15" s="609"/>
      <c r="DL15" s="609"/>
      <c r="DM15" s="609"/>
      <c r="DN15" s="609"/>
      <c r="DO15" s="609"/>
      <c r="DP15" s="610"/>
      <c r="DQ15" s="614">
        <v>728221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48005</v>
      </c>
      <c r="S16" s="609"/>
      <c r="T16" s="609"/>
      <c r="U16" s="609"/>
      <c r="V16" s="609"/>
      <c r="W16" s="609"/>
      <c r="X16" s="609"/>
      <c r="Y16" s="610"/>
      <c r="Z16" s="646">
        <v>0.6</v>
      </c>
      <c r="AA16" s="646"/>
      <c r="AB16" s="646"/>
      <c r="AC16" s="646"/>
      <c r="AD16" s="647">
        <v>48005</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105962</v>
      </c>
      <c r="S17" s="609"/>
      <c r="T17" s="609"/>
      <c r="U17" s="609"/>
      <c r="V17" s="609"/>
      <c r="W17" s="609"/>
      <c r="X17" s="609"/>
      <c r="Y17" s="610"/>
      <c r="Z17" s="646">
        <v>1.4</v>
      </c>
      <c r="AA17" s="646"/>
      <c r="AB17" s="646"/>
      <c r="AC17" s="646"/>
      <c r="AD17" s="647">
        <v>105962</v>
      </c>
      <c r="AE17" s="647"/>
      <c r="AF17" s="647"/>
      <c r="AG17" s="647"/>
      <c r="AH17" s="647"/>
      <c r="AI17" s="647"/>
      <c r="AJ17" s="647"/>
      <c r="AK17" s="647"/>
      <c r="AL17" s="611">
        <v>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565390</v>
      </c>
      <c r="CS17" s="609"/>
      <c r="CT17" s="609"/>
      <c r="CU17" s="609"/>
      <c r="CV17" s="609"/>
      <c r="CW17" s="609"/>
      <c r="CX17" s="609"/>
      <c r="CY17" s="610"/>
      <c r="CZ17" s="646">
        <v>7.9</v>
      </c>
      <c r="DA17" s="646"/>
      <c r="DB17" s="646"/>
      <c r="DC17" s="646"/>
      <c r="DD17" s="614" t="s">
        <v>122</v>
      </c>
      <c r="DE17" s="609"/>
      <c r="DF17" s="609"/>
      <c r="DG17" s="609"/>
      <c r="DH17" s="609"/>
      <c r="DI17" s="609"/>
      <c r="DJ17" s="609"/>
      <c r="DK17" s="609"/>
      <c r="DL17" s="609"/>
      <c r="DM17" s="609"/>
      <c r="DN17" s="609"/>
      <c r="DO17" s="609"/>
      <c r="DP17" s="610"/>
      <c r="DQ17" s="614">
        <v>565390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14690</v>
      </c>
      <c r="S18" s="609"/>
      <c r="T18" s="609"/>
      <c r="U18" s="609"/>
      <c r="V18" s="609"/>
      <c r="W18" s="609"/>
      <c r="X18" s="609"/>
      <c r="Y18" s="610"/>
      <c r="Z18" s="646">
        <v>0.2</v>
      </c>
      <c r="AA18" s="646"/>
      <c r="AB18" s="646"/>
      <c r="AC18" s="646"/>
      <c r="AD18" s="647">
        <v>14690</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90358</v>
      </c>
      <c r="S19" s="609"/>
      <c r="T19" s="609"/>
      <c r="U19" s="609"/>
      <c r="V19" s="609"/>
      <c r="W19" s="609"/>
      <c r="X19" s="609"/>
      <c r="Y19" s="610"/>
      <c r="Z19" s="646">
        <v>1.2</v>
      </c>
      <c r="AA19" s="646"/>
      <c r="AB19" s="646"/>
      <c r="AC19" s="646"/>
      <c r="AD19" s="647">
        <v>90358</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115844</v>
      </c>
      <c r="BH19" s="609"/>
      <c r="BI19" s="609"/>
      <c r="BJ19" s="609"/>
      <c r="BK19" s="609"/>
      <c r="BL19" s="609"/>
      <c r="BM19" s="609"/>
      <c r="BN19" s="610"/>
      <c r="BO19" s="646">
        <v>3.7</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914</v>
      </c>
      <c r="S20" s="609"/>
      <c r="T20" s="609"/>
      <c r="U20" s="609"/>
      <c r="V20" s="609"/>
      <c r="W20" s="609"/>
      <c r="X20" s="609"/>
      <c r="Y20" s="610"/>
      <c r="Z20" s="646">
        <v>0</v>
      </c>
      <c r="AA20" s="646"/>
      <c r="AB20" s="646"/>
      <c r="AC20" s="646"/>
      <c r="AD20" s="647">
        <v>914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115844</v>
      </c>
      <c r="BH20" s="609"/>
      <c r="BI20" s="609"/>
      <c r="BJ20" s="609"/>
      <c r="BK20" s="609"/>
      <c r="BL20" s="609"/>
      <c r="BM20" s="609"/>
      <c r="BN20" s="610"/>
      <c r="BO20" s="646">
        <v>3.7</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7164299</v>
      </c>
      <c r="CS20" s="609"/>
      <c r="CT20" s="609"/>
      <c r="CU20" s="609"/>
      <c r="CV20" s="609"/>
      <c r="CW20" s="609"/>
      <c r="CX20" s="609"/>
      <c r="CY20" s="610"/>
      <c r="CZ20" s="646">
        <v>100</v>
      </c>
      <c r="DA20" s="646"/>
      <c r="DB20" s="646"/>
      <c r="DC20" s="646"/>
      <c r="DD20" s="614">
        <v>331358</v>
      </c>
      <c r="DE20" s="609"/>
      <c r="DF20" s="609"/>
      <c r="DG20" s="609"/>
      <c r="DH20" s="609"/>
      <c r="DI20" s="609"/>
      <c r="DJ20" s="609"/>
      <c r="DK20" s="609"/>
      <c r="DL20" s="609"/>
      <c r="DM20" s="609"/>
      <c r="DN20" s="609"/>
      <c r="DO20" s="609"/>
      <c r="DP20" s="610"/>
      <c r="DQ20" s="614">
        <v>5582399</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1461836</v>
      </c>
      <c r="S21" s="609"/>
      <c r="T21" s="609"/>
      <c r="U21" s="609"/>
      <c r="V21" s="609"/>
      <c r="W21" s="609"/>
      <c r="X21" s="609"/>
      <c r="Y21" s="610"/>
      <c r="Z21" s="646">
        <v>19</v>
      </c>
      <c r="AA21" s="646"/>
      <c r="AB21" s="646"/>
      <c r="AC21" s="646"/>
      <c r="AD21" s="647">
        <v>1387157</v>
      </c>
      <c r="AE21" s="647"/>
      <c r="AF21" s="647"/>
      <c r="AG21" s="647"/>
      <c r="AH21" s="647"/>
      <c r="AI21" s="647"/>
      <c r="AJ21" s="647"/>
      <c r="AK21" s="647"/>
      <c r="AL21" s="611">
        <v>26.3</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1387157</v>
      </c>
      <c r="S22" s="609"/>
      <c r="T22" s="609"/>
      <c r="U22" s="609"/>
      <c r="V22" s="609"/>
      <c r="W22" s="609"/>
      <c r="X22" s="609"/>
      <c r="Y22" s="610"/>
      <c r="Z22" s="646">
        <v>18</v>
      </c>
      <c r="AA22" s="646"/>
      <c r="AB22" s="646"/>
      <c r="AC22" s="646"/>
      <c r="AD22" s="647">
        <v>1387157</v>
      </c>
      <c r="AE22" s="647"/>
      <c r="AF22" s="647"/>
      <c r="AG22" s="647"/>
      <c r="AH22" s="647"/>
      <c r="AI22" s="647"/>
      <c r="AJ22" s="647"/>
      <c r="AK22" s="647"/>
      <c r="AL22" s="611">
        <v>26.3</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74524</v>
      </c>
      <c r="S23" s="609"/>
      <c r="T23" s="609"/>
      <c r="U23" s="609"/>
      <c r="V23" s="609"/>
      <c r="W23" s="609"/>
      <c r="X23" s="609"/>
      <c r="Y23" s="610"/>
      <c r="Z23" s="646">
        <v>1</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115844</v>
      </c>
      <c r="BH23" s="609"/>
      <c r="BI23" s="609"/>
      <c r="BJ23" s="609"/>
      <c r="BK23" s="609"/>
      <c r="BL23" s="609"/>
      <c r="BM23" s="609"/>
      <c r="BN23" s="610"/>
      <c r="BO23" s="646">
        <v>3.7</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155</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3647156</v>
      </c>
      <c r="CS24" s="664"/>
      <c r="CT24" s="664"/>
      <c r="CU24" s="664"/>
      <c r="CV24" s="664"/>
      <c r="CW24" s="664"/>
      <c r="CX24" s="664"/>
      <c r="CY24" s="689"/>
      <c r="CZ24" s="690">
        <v>50.9</v>
      </c>
      <c r="DA24" s="672"/>
      <c r="DB24" s="672"/>
      <c r="DC24" s="692"/>
      <c r="DD24" s="688">
        <v>2840851</v>
      </c>
      <c r="DE24" s="664"/>
      <c r="DF24" s="664"/>
      <c r="DG24" s="664"/>
      <c r="DH24" s="664"/>
      <c r="DI24" s="664"/>
      <c r="DJ24" s="664"/>
      <c r="DK24" s="689"/>
      <c r="DL24" s="688">
        <v>2484918</v>
      </c>
      <c r="DM24" s="664"/>
      <c r="DN24" s="664"/>
      <c r="DO24" s="664"/>
      <c r="DP24" s="664"/>
      <c r="DQ24" s="664"/>
      <c r="DR24" s="664"/>
      <c r="DS24" s="664"/>
      <c r="DT24" s="664"/>
      <c r="DU24" s="664"/>
      <c r="DV24" s="689"/>
      <c r="DW24" s="690">
        <v>46.9</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5442058</v>
      </c>
      <c r="S25" s="609"/>
      <c r="T25" s="609"/>
      <c r="U25" s="609"/>
      <c r="V25" s="609"/>
      <c r="W25" s="609"/>
      <c r="X25" s="609"/>
      <c r="Y25" s="610"/>
      <c r="Z25" s="646">
        <v>70.7</v>
      </c>
      <c r="AA25" s="646"/>
      <c r="AB25" s="646"/>
      <c r="AC25" s="646"/>
      <c r="AD25" s="647">
        <v>5251535</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1777046</v>
      </c>
      <c r="CS25" s="621"/>
      <c r="CT25" s="621"/>
      <c r="CU25" s="621"/>
      <c r="CV25" s="621"/>
      <c r="CW25" s="621"/>
      <c r="CX25" s="621"/>
      <c r="CY25" s="622"/>
      <c r="CZ25" s="611">
        <v>24.8</v>
      </c>
      <c r="DA25" s="623"/>
      <c r="DB25" s="623"/>
      <c r="DC25" s="624"/>
      <c r="DD25" s="614">
        <v>1694586</v>
      </c>
      <c r="DE25" s="621"/>
      <c r="DF25" s="621"/>
      <c r="DG25" s="621"/>
      <c r="DH25" s="621"/>
      <c r="DI25" s="621"/>
      <c r="DJ25" s="621"/>
      <c r="DK25" s="622"/>
      <c r="DL25" s="614">
        <v>1623941</v>
      </c>
      <c r="DM25" s="621"/>
      <c r="DN25" s="621"/>
      <c r="DO25" s="621"/>
      <c r="DP25" s="621"/>
      <c r="DQ25" s="621"/>
      <c r="DR25" s="621"/>
      <c r="DS25" s="621"/>
      <c r="DT25" s="621"/>
      <c r="DU25" s="621"/>
      <c r="DV25" s="622"/>
      <c r="DW25" s="611">
        <v>30.6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2168</v>
      </c>
      <c r="S26" s="609"/>
      <c r="T26" s="609"/>
      <c r="U26" s="609"/>
      <c r="V26" s="609"/>
      <c r="W26" s="609"/>
      <c r="X26" s="609"/>
      <c r="Y26" s="610"/>
      <c r="Z26" s="646">
        <v>0</v>
      </c>
      <c r="AA26" s="646"/>
      <c r="AB26" s="646"/>
      <c r="AC26" s="646"/>
      <c r="AD26" s="647">
        <v>2168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1040796</v>
      </c>
      <c r="CS26" s="609"/>
      <c r="CT26" s="609"/>
      <c r="CU26" s="609"/>
      <c r="CV26" s="609"/>
      <c r="CW26" s="609"/>
      <c r="CX26" s="609"/>
      <c r="CY26" s="610"/>
      <c r="CZ26" s="611">
        <v>14.5</v>
      </c>
      <c r="DA26" s="623"/>
      <c r="DB26" s="623"/>
      <c r="DC26" s="624"/>
      <c r="DD26" s="614">
        <v>995400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3458</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3161712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1304720</v>
      </c>
      <c r="CS27" s="621"/>
      <c r="CT27" s="621"/>
      <c r="CU27" s="621"/>
      <c r="CV27" s="621"/>
      <c r="CW27" s="621"/>
      <c r="CX27" s="621"/>
      <c r="CY27" s="622"/>
      <c r="CZ27" s="611">
        <v>18.2</v>
      </c>
      <c r="DA27" s="623"/>
      <c r="DB27" s="623"/>
      <c r="DC27" s="624"/>
      <c r="DD27" s="614">
        <v>580875</v>
      </c>
      <c r="DE27" s="621"/>
      <c r="DF27" s="621"/>
      <c r="DG27" s="621"/>
      <c r="DH27" s="621"/>
      <c r="DI27" s="621"/>
      <c r="DJ27" s="621"/>
      <c r="DK27" s="622"/>
      <c r="DL27" s="614">
        <v>295587</v>
      </c>
      <c r="DM27" s="621"/>
      <c r="DN27" s="621"/>
      <c r="DO27" s="621"/>
      <c r="DP27" s="621"/>
      <c r="DQ27" s="621"/>
      <c r="DR27" s="621"/>
      <c r="DS27" s="621"/>
      <c r="DT27" s="621"/>
      <c r="DU27" s="621"/>
      <c r="DV27" s="622"/>
      <c r="DW27" s="611">
        <v>5.6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55078</v>
      </c>
      <c r="S28" s="609"/>
      <c r="T28" s="609"/>
      <c r="U28" s="609"/>
      <c r="V28" s="609"/>
      <c r="W28" s="609"/>
      <c r="X28" s="609"/>
      <c r="Y28" s="610"/>
      <c r="Z28" s="646">
        <v>0.7</v>
      </c>
      <c r="AA28" s="646"/>
      <c r="AB28" s="646"/>
      <c r="AC28" s="646"/>
      <c r="AD28" s="647">
        <v>15483</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565390</v>
      </c>
      <c r="CS28" s="609"/>
      <c r="CT28" s="609"/>
      <c r="CU28" s="609"/>
      <c r="CV28" s="609"/>
      <c r="CW28" s="609"/>
      <c r="CX28" s="609"/>
      <c r="CY28" s="610"/>
      <c r="CZ28" s="611">
        <v>7.9</v>
      </c>
      <c r="DA28" s="623"/>
      <c r="DB28" s="623"/>
      <c r="DC28" s="624"/>
      <c r="DD28" s="614">
        <v>565390</v>
      </c>
      <c r="DE28" s="609"/>
      <c r="DF28" s="609"/>
      <c r="DG28" s="609"/>
      <c r="DH28" s="609"/>
      <c r="DI28" s="609"/>
      <c r="DJ28" s="609"/>
      <c r="DK28" s="610"/>
      <c r="DL28" s="614">
        <v>565390</v>
      </c>
      <c r="DM28" s="609"/>
      <c r="DN28" s="609"/>
      <c r="DO28" s="609"/>
      <c r="DP28" s="609"/>
      <c r="DQ28" s="609"/>
      <c r="DR28" s="609"/>
      <c r="DS28" s="609"/>
      <c r="DT28" s="609"/>
      <c r="DU28" s="609"/>
      <c r="DV28" s="610"/>
      <c r="DW28" s="611">
        <v>10.7</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19527</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565390</v>
      </c>
      <c r="CS29" s="621"/>
      <c r="CT29" s="621"/>
      <c r="CU29" s="621"/>
      <c r="CV29" s="621"/>
      <c r="CW29" s="621"/>
      <c r="CX29" s="621"/>
      <c r="CY29" s="622"/>
      <c r="CZ29" s="611">
        <v>7.9</v>
      </c>
      <c r="DA29" s="623"/>
      <c r="DB29" s="623"/>
      <c r="DC29" s="624"/>
      <c r="DD29" s="614">
        <v>565390</v>
      </c>
      <c r="DE29" s="621"/>
      <c r="DF29" s="621"/>
      <c r="DG29" s="621"/>
      <c r="DH29" s="621"/>
      <c r="DI29" s="621"/>
      <c r="DJ29" s="621"/>
      <c r="DK29" s="622"/>
      <c r="DL29" s="614">
        <v>565390</v>
      </c>
      <c r="DM29" s="621"/>
      <c r="DN29" s="621"/>
      <c r="DO29" s="621"/>
      <c r="DP29" s="621"/>
      <c r="DQ29" s="621"/>
      <c r="DR29" s="621"/>
      <c r="DS29" s="621"/>
      <c r="DT29" s="621"/>
      <c r="DU29" s="621"/>
      <c r="DV29" s="622"/>
      <c r="DW29" s="611">
        <v>10.7</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1015346</v>
      </c>
      <c r="S30" s="609"/>
      <c r="T30" s="609"/>
      <c r="U30" s="609"/>
      <c r="V30" s="609"/>
      <c r="W30" s="609"/>
      <c r="X30" s="609"/>
      <c r="Y30" s="610"/>
      <c r="Z30" s="646">
        <v>13.2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549428</v>
      </c>
      <c r="CS30" s="609"/>
      <c r="CT30" s="609"/>
      <c r="CU30" s="609"/>
      <c r="CV30" s="609"/>
      <c r="CW30" s="609"/>
      <c r="CX30" s="609"/>
      <c r="CY30" s="610"/>
      <c r="CZ30" s="611">
        <v>7.7</v>
      </c>
      <c r="DA30" s="623"/>
      <c r="DB30" s="623"/>
      <c r="DC30" s="624"/>
      <c r="DD30" s="614">
        <v>549428</v>
      </c>
      <c r="DE30" s="609"/>
      <c r="DF30" s="609"/>
      <c r="DG30" s="609"/>
      <c r="DH30" s="609"/>
      <c r="DI30" s="609"/>
      <c r="DJ30" s="609"/>
      <c r="DK30" s="610"/>
      <c r="DL30" s="614">
        <v>549428</v>
      </c>
      <c r="DM30" s="609"/>
      <c r="DN30" s="609"/>
      <c r="DO30" s="609"/>
      <c r="DP30" s="609"/>
      <c r="DQ30" s="609"/>
      <c r="DR30" s="609"/>
      <c r="DS30" s="609"/>
      <c r="DT30" s="609"/>
      <c r="DU30" s="609"/>
      <c r="DV30" s="610"/>
      <c r="DW30" s="611">
        <v>10.4</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97.4</v>
      </c>
      <c r="BN31" s="671"/>
      <c r="BO31" s="671"/>
      <c r="BP31" s="671"/>
      <c r="BQ31" s="673"/>
      <c r="BR31" s="670">
        <v>99.1</v>
      </c>
      <c r="BS31" s="671"/>
      <c r="BT31" s="671"/>
      <c r="BU31" s="671"/>
      <c r="BV31" s="671"/>
      <c r="BW31" s="671"/>
      <c r="BX31" s="672">
        <v>96.9</v>
      </c>
      <c r="BY31" s="671"/>
      <c r="BZ31" s="671"/>
      <c r="CA31" s="671"/>
      <c r="CB31" s="673"/>
      <c r="CD31" s="629"/>
      <c r="CE31" s="630"/>
      <c r="CF31" s="605" t="s">
        <v>300</v>
      </c>
      <c r="CG31" s="606"/>
      <c r="CH31" s="606"/>
      <c r="CI31" s="606"/>
      <c r="CJ31" s="606"/>
      <c r="CK31" s="606"/>
      <c r="CL31" s="606"/>
      <c r="CM31" s="606"/>
      <c r="CN31" s="606"/>
      <c r="CO31" s="606"/>
      <c r="CP31" s="606"/>
      <c r="CQ31" s="607"/>
      <c r="CR31" s="608">
        <v>15962</v>
      </c>
      <c r="CS31" s="621"/>
      <c r="CT31" s="621"/>
      <c r="CU31" s="621"/>
      <c r="CV31" s="621"/>
      <c r="CW31" s="621"/>
      <c r="CX31" s="621"/>
      <c r="CY31" s="622"/>
      <c r="CZ31" s="611">
        <v>0.2</v>
      </c>
      <c r="DA31" s="623"/>
      <c r="DB31" s="623"/>
      <c r="DC31" s="624"/>
      <c r="DD31" s="614">
        <v>15962</v>
      </c>
      <c r="DE31" s="621"/>
      <c r="DF31" s="621"/>
      <c r="DG31" s="621"/>
      <c r="DH31" s="621"/>
      <c r="DI31" s="621"/>
      <c r="DJ31" s="621"/>
      <c r="DK31" s="622"/>
      <c r="DL31" s="614">
        <v>15962</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429281</v>
      </c>
      <c r="S32" s="609"/>
      <c r="T32" s="609"/>
      <c r="U32" s="609"/>
      <c r="V32" s="609"/>
      <c r="W32" s="609"/>
      <c r="X32" s="609"/>
      <c r="Y32" s="610"/>
      <c r="Z32" s="646">
        <v>5.6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99.2</v>
      </c>
      <c r="BH32" s="621"/>
      <c r="BI32" s="621"/>
      <c r="BJ32" s="621"/>
      <c r="BK32" s="621"/>
      <c r="BL32" s="621"/>
      <c r="BM32" s="612">
        <v>96.7</v>
      </c>
      <c r="BN32" s="621"/>
      <c r="BO32" s="621"/>
      <c r="BP32" s="621"/>
      <c r="BQ32" s="644"/>
      <c r="BR32" s="674">
        <v>98.8</v>
      </c>
      <c r="BS32" s="621"/>
      <c r="BT32" s="621"/>
      <c r="BU32" s="621"/>
      <c r="BV32" s="621"/>
      <c r="BW32" s="621"/>
      <c r="BX32" s="612">
        <v>95.7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8065</v>
      </c>
      <c r="S33" s="609"/>
      <c r="T33" s="609"/>
      <c r="U33" s="609"/>
      <c r="V33" s="609"/>
      <c r="W33" s="609"/>
      <c r="X33" s="609"/>
      <c r="Y33" s="610"/>
      <c r="Z33" s="646">
        <v>0.1</v>
      </c>
      <c r="AA33" s="646"/>
      <c r="AB33" s="646"/>
      <c r="AC33" s="646"/>
      <c r="AD33" s="647">
        <v>7092</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99.3</v>
      </c>
      <c r="BH33" s="593"/>
      <c r="BI33" s="593"/>
      <c r="BJ33" s="593"/>
      <c r="BK33" s="593"/>
      <c r="BL33" s="593"/>
      <c r="BM33" s="639">
        <v>97.9</v>
      </c>
      <c r="BN33" s="593"/>
      <c r="BO33" s="593"/>
      <c r="BP33" s="593"/>
      <c r="BQ33" s="656"/>
      <c r="BR33" s="669">
        <v>99.3</v>
      </c>
      <c r="BS33" s="593"/>
      <c r="BT33" s="593"/>
      <c r="BU33" s="593"/>
      <c r="BV33" s="593"/>
      <c r="BW33" s="593"/>
      <c r="BX33" s="639">
        <v>97.6</v>
      </c>
      <c r="BY33" s="593"/>
      <c r="BZ33" s="593"/>
      <c r="CA33" s="593"/>
      <c r="CB33" s="656"/>
      <c r="CD33" s="605" t="s">
        <v>307</v>
      </c>
      <c r="CE33" s="606"/>
      <c r="CF33" s="606"/>
      <c r="CG33" s="606"/>
      <c r="CH33" s="606"/>
      <c r="CI33" s="606"/>
      <c r="CJ33" s="606"/>
      <c r="CK33" s="606"/>
      <c r="CL33" s="606"/>
      <c r="CM33" s="606"/>
      <c r="CN33" s="606"/>
      <c r="CO33" s="606"/>
      <c r="CP33" s="606"/>
      <c r="CQ33" s="607"/>
      <c r="CR33" s="608">
        <v>3185785</v>
      </c>
      <c r="CS33" s="621"/>
      <c r="CT33" s="621"/>
      <c r="CU33" s="621"/>
      <c r="CV33" s="621"/>
      <c r="CW33" s="621"/>
      <c r="CX33" s="621"/>
      <c r="CY33" s="622"/>
      <c r="CZ33" s="611">
        <v>44.5</v>
      </c>
      <c r="DA33" s="623"/>
      <c r="DB33" s="623"/>
      <c r="DC33" s="624"/>
      <c r="DD33" s="614">
        <v>2596564</v>
      </c>
      <c r="DE33" s="621"/>
      <c r="DF33" s="621"/>
      <c r="DG33" s="621"/>
      <c r="DH33" s="621"/>
      <c r="DI33" s="621"/>
      <c r="DJ33" s="621"/>
      <c r="DK33" s="622"/>
      <c r="DL33" s="614">
        <v>2295983</v>
      </c>
      <c r="DM33" s="621"/>
      <c r="DN33" s="621"/>
      <c r="DO33" s="621"/>
      <c r="DP33" s="621"/>
      <c r="DQ33" s="621"/>
      <c r="DR33" s="621"/>
      <c r="DS33" s="621"/>
      <c r="DT33" s="621"/>
      <c r="DU33" s="621"/>
      <c r="DV33" s="622"/>
      <c r="DW33" s="611">
        <v>43.3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23203</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1274252</v>
      </c>
      <c r="CS34" s="609"/>
      <c r="CT34" s="609"/>
      <c r="CU34" s="609"/>
      <c r="CV34" s="609"/>
      <c r="CW34" s="609"/>
      <c r="CX34" s="609"/>
      <c r="CY34" s="610"/>
      <c r="CZ34" s="611">
        <v>17.8</v>
      </c>
      <c r="DA34" s="623"/>
      <c r="DB34" s="623"/>
      <c r="DC34" s="624"/>
      <c r="DD34" s="614">
        <v>950274</v>
      </c>
      <c r="DE34" s="609"/>
      <c r="DF34" s="609"/>
      <c r="DG34" s="609"/>
      <c r="DH34" s="609"/>
      <c r="DI34" s="609"/>
      <c r="DJ34" s="609"/>
      <c r="DK34" s="610"/>
      <c r="DL34" s="614">
        <v>818679</v>
      </c>
      <c r="DM34" s="609"/>
      <c r="DN34" s="609"/>
      <c r="DO34" s="609"/>
      <c r="DP34" s="609"/>
      <c r="DQ34" s="609"/>
      <c r="DR34" s="609"/>
      <c r="DS34" s="609"/>
      <c r="DT34" s="609"/>
      <c r="DU34" s="609"/>
      <c r="DV34" s="610"/>
      <c r="DW34" s="611">
        <v>15.4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209914</v>
      </c>
      <c r="S35" s="609"/>
      <c r="T35" s="609"/>
      <c r="U35" s="609"/>
      <c r="V35" s="609"/>
      <c r="W35" s="609"/>
      <c r="X35" s="609"/>
      <c r="Y35" s="610"/>
      <c r="Z35" s="646">
        <v>2.7</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18431</v>
      </c>
      <c r="CS35" s="621"/>
      <c r="CT35" s="621"/>
      <c r="CU35" s="621"/>
      <c r="CV35" s="621"/>
      <c r="CW35" s="621"/>
      <c r="CX35" s="621"/>
      <c r="CY35" s="622"/>
      <c r="CZ35" s="611">
        <v>0.3</v>
      </c>
      <c r="DA35" s="623"/>
      <c r="DB35" s="623"/>
      <c r="DC35" s="624"/>
      <c r="DD35" s="614">
        <v>17580</v>
      </c>
      <c r="DE35" s="621"/>
      <c r="DF35" s="621"/>
      <c r="DG35" s="621"/>
      <c r="DH35" s="621"/>
      <c r="DI35" s="621"/>
      <c r="DJ35" s="621"/>
      <c r="DK35" s="622"/>
      <c r="DL35" s="614">
        <v>16135</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137524</v>
      </c>
      <c r="S36" s="609"/>
      <c r="T36" s="609"/>
      <c r="U36" s="609"/>
      <c r="V36" s="609"/>
      <c r="W36" s="609"/>
      <c r="X36" s="609"/>
      <c r="Y36" s="610"/>
      <c r="Z36" s="646">
        <v>1.8</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762902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5898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981436</v>
      </c>
      <c r="CS36" s="609"/>
      <c r="CT36" s="609"/>
      <c r="CU36" s="609"/>
      <c r="CV36" s="609"/>
      <c r="CW36" s="609"/>
      <c r="CX36" s="609"/>
      <c r="CY36" s="610"/>
      <c r="CZ36" s="611">
        <v>13.7</v>
      </c>
      <c r="DA36" s="623"/>
      <c r="DB36" s="623"/>
      <c r="DC36" s="624"/>
      <c r="DD36" s="614">
        <v>890068</v>
      </c>
      <c r="DE36" s="609"/>
      <c r="DF36" s="609"/>
      <c r="DG36" s="609"/>
      <c r="DH36" s="609"/>
      <c r="DI36" s="609"/>
      <c r="DJ36" s="609"/>
      <c r="DK36" s="610"/>
      <c r="DL36" s="614">
        <v>854629</v>
      </c>
      <c r="DM36" s="609"/>
      <c r="DN36" s="609"/>
      <c r="DO36" s="609"/>
      <c r="DP36" s="609"/>
      <c r="DQ36" s="609"/>
      <c r="DR36" s="609"/>
      <c r="DS36" s="609"/>
      <c r="DT36" s="609"/>
      <c r="DU36" s="609"/>
      <c r="DV36" s="610"/>
      <c r="DW36" s="611">
        <v>16.100000000000001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119085</v>
      </c>
      <c r="S37" s="609"/>
      <c r="T37" s="609"/>
      <c r="U37" s="609"/>
      <c r="V37" s="609"/>
      <c r="W37" s="609"/>
      <c r="X37" s="609"/>
      <c r="Y37" s="610"/>
      <c r="Z37" s="646">
        <v>1.5</v>
      </c>
      <c r="AA37" s="646"/>
      <c r="AB37" s="646"/>
      <c r="AC37" s="646"/>
      <c r="AD37" s="647">
        <v>1273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22020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5898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711365</v>
      </c>
      <c r="CS37" s="621"/>
      <c r="CT37" s="621"/>
      <c r="CU37" s="621"/>
      <c r="CV37" s="621"/>
      <c r="CW37" s="621"/>
      <c r="CX37" s="621"/>
      <c r="CY37" s="622"/>
      <c r="CZ37" s="611">
        <v>9.9</v>
      </c>
      <c r="DA37" s="623"/>
      <c r="DB37" s="623"/>
      <c r="DC37" s="624"/>
      <c r="DD37" s="614">
        <v>711365</v>
      </c>
      <c r="DE37" s="621"/>
      <c r="DF37" s="621"/>
      <c r="DG37" s="621"/>
      <c r="DH37" s="621"/>
      <c r="DI37" s="621"/>
      <c r="DJ37" s="621"/>
      <c r="DK37" s="622"/>
      <c r="DL37" s="614">
        <v>711365</v>
      </c>
      <c r="DM37" s="621"/>
      <c r="DN37" s="621"/>
      <c r="DO37" s="621"/>
      <c r="DP37" s="621"/>
      <c r="DQ37" s="621"/>
      <c r="DR37" s="621"/>
      <c r="DS37" s="621"/>
      <c r="DT37" s="621"/>
      <c r="DU37" s="621"/>
      <c r="DV37" s="622"/>
      <c r="DW37" s="611">
        <v>13.4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237600</v>
      </c>
      <c r="S38" s="609"/>
      <c r="T38" s="609"/>
      <c r="U38" s="609"/>
      <c r="V38" s="609"/>
      <c r="W38" s="609"/>
      <c r="X38" s="609"/>
      <c r="Y38" s="610"/>
      <c r="Z38" s="646">
        <v>3.1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11065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2594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729817</v>
      </c>
      <c r="CS38" s="609"/>
      <c r="CT38" s="609"/>
      <c r="CU38" s="609"/>
      <c r="CV38" s="609"/>
      <c r="CW38" s="609"/>
      <c r="CX38" s="609"/>
      <c r="CY38" s="610"/>
      <c r="CZ38" s="611">
        <v>10.199999999999999</v>
      </c>
      <c r="DA38" s="623"/>
      <c r="DB38" s="623"/>
      <c r="DC38" s="624"/>
      <c r="DD38" s="614">
        <v>606540</v>
      </c>
      <c r="DE38" s="609"/>
      <c r="DF38" s="609"/>
      <c r="DG38" s="609"/>
      <c r="DH38" s="609"/>
      <c r="DI38" s="609"/>
      <c r="DJ38" s="609"/>
      <c r="DK38" s="610"/>
      <c r="DL38" s="614">
        <v>606540</v>
      </c>
      <c r="DM38" s="609"/>
      <c r="DN38" s="609"/>
      <c r="DO38" s="609"/>
      <c r="DP38" s="609"/>
      <c r="DQ38" s="609"/>
      <c r="DR38" s="609"/>
      <c r="DS38" s="609"/>
      <c r="DT38" s="609"/>
      <c r="DU38" s="609"/>
      <c r="DV38" s="610"/>
      <c r="DW38" s="611">
        <v>11.4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3692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167834</v>
      </c>
      <c r="CS39" s="621"/>
      <c r="CT39" s="621"/>
      <c r="CU39" s="621"/>
      <c r="CV39" s="621"/>
      <c r="CW39" s="621"/>
      <c r="CX39" s="621"/>
      <c r="CY39" s="622"/>
      <c r="CZ39" s="611">
        <v>2.2999999999999998</v>
      </c>
      <c r="DA39" s="623"/>
      <c r="DB39" s="623"/>
      <c r="DC39" s="624"/>
      <c r="DD39" s="614">
        <v>131787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26400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14015</v>
      </c>
      <c r="CS40" s="609"/>
      <c r="CT40" s="609"/>
      <c r="CU40" s="609"/>
      <c r="CV40" s="609"/>
      <c r="CW40" s="609"/>
      <c r="CX40" s="609"/>
      <c r="CY40" s="610"/>
      <c r="CZ40" s="611">
        <v>0.2</v>
      </c>
      <c r="DA40" s="623"/>
      <c r="DB40" s="623"/>
      <c r="DC40" s="624"/>
      <c r="DD40" s="614">
        <v>315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7702307</v>
      </c>
      <c r="S41" s="633"/>
      <c r="T41" s="633"/>
      <c r="U41" s="633"/>
      <c r="V41" s="633"/>
      <c r="W41" s="633"/>
      <c r="X41" s="633"/>
      <c r="Y41" s="636"/>
      <c r="Z41" s="637">
        <v>100</v>
      </c>
      <c r="AA41" s="637"/>
      <c r="AB41" s="637"/>
      <c r="AC41" s="637"/>
      <c r="AD41" s="638">
        <v>5277551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133117</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596700</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374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331358</v>
      </c>
      <c r="CS42" s="621"/>
      <c r="CT42" s="621"/>
      <c r="CU42" s="621"/>
      <c r="CV42" s="621"/>
      <c r="CW42" s="621"/>
      <c r="CX42" s="621"/>
      <c r="CY42" s="622"/>
      <c r="CZ42" s="611">
        <v>4.5999999999999996</v>
      </c>
      <c r="DA42" s="623"/>
      <c r="DB42" s="623"/>
      <c r="DC42" s="624"/>
      <c r="DD42" s="614">
        <v>144984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38942</v>
      </c>
      <c r="CS43" s="621"/>
      <c r="CT43" s="621"/>
      <c r="CU43" s="621"/>
      <c r="CV43" s="621"/>
      <c r="CW43" s="621"/>
      <c r="CX43" s="621"/>
      <c r="CY43" s="622"/>
      <c r="CZ43" s="611">
        <v>0.5</v>
      </c>
      <c r="DA43" s="623"/>
      <c r="DB43" s="623"/>
      <c r="DC43" s="624"/>
      <c r="DD43" s="614">
        <v>38942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331358</v>
      </c>
      <c r="CS44" s="609"/>
      <c r="CT44" s="609"/>
      <c r="CU44" s="609"/>
      <c r="CV44" s="609"/>
      <c r="CW44" s="609"/>
      <c r="CX44" s="609"/>
      <c r="CY44" s="610"/>
      <c r="CZ44" s="611">
        <v>4.5999999999999996</v>
      </c>
      <c r="DA44" s="612"/>
      <c r="DB44" s="612"/>
      <c r="DC44" s="613"/>
      <c r="DD44" s="614">
        <v>144984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80496</v>
      </c>
      <c r="CS45" s="621"/>
      <c r="CT45" s="621"/>
      <c r="CU45" s="621"/>
      <c r="CV45" s="621"/>
      <c r="CW45" s="621"/>
      <c r="CX45" s="621"/>
      <c r="CY45" s="622"/>
      <c r="CZ45" s="611">
        <v>1.1000000000000001</v>
      </c>
      <c r="DA45" s="623"/>
      <c r="DB45" s="623"/>
      <c r="DC45" s="624"/>
      <c r="DD45" s="614">
        <v>34049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250862</v>
      </c>
      <c r="CS46" s="609"/>
      <c r="CT46" s="609"/>
      <c r="CU46" s="609"/>
      <c r="CV46" s="609"/>
      <c r="CW46" s="609"/>
      <c r="CX46" s="609"/>
      <c r="CY46" s="610"/>
      <c r="CZ46" s="611">
        <v>3.5</v>
      </c>
      <c r="DA46" s="612"/>
      <c r="DB46" s="612"/>
      <c r="DC46" s="613"/>
      <c r="DD46" s="614">
        <v>110935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7164299</v>
      </c>
      <c r="CS49" s="593"/>
      <c r="CT49" s="593"/>
      <c r="CU49" s="593"/>
      <c r="CV49" s="593"/>
      <c r="CW49" s="593"/>
      <c r="CX49" s="593"/>
      <c r="CY49" s="594"/>
      <c r="CZ49" s="595">
        <v>100</v>
      </c>
      <c r="DA49" s="596"/>
      <c r="DB49" s="596"/>
      <c r="DC49" s="597"/>
      <c r="DD49" s="598">
        <v>5582399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R68OxJETD0AELTvFvR8ksw8W9FanF9/LKZldTOkMFl3ntjiI9e7ZtyJHDv3yhL3uWdgC6PAVliMg2Hw5PVeuA==" saltValue="99rM5fgj1+d0zPoWi29m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2"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7702</v>
      </c>
      <c r="R7" s="1090"/>
      <c r="S7" s="1090"/>
      <c r="T7" s="1090"/>
      <c r="U7" s="1090"/>
      <c r="V7" s="1090">
        <v>7164</v>
      </c>
      <c r="W7" s="1090"/>
      <c r="X7" s="1090"/>
      <c r="Y7" s="1090"/>
      <c r="Z7" s="1090"/>
      <c r="AA7" s="1090">
        <v>538</v>
      </c>
      <c r="AB7" s="1090"/>
      <c r="AC7" s="1090"/>
      <c r="AD7" s="1090"/>
      <c r="AE7" s="1091"/>
      <c r="AF7" s="1092">
        <v>499</v>
      </c>
      <c r="AG7" s="1093"/>
      <c r="AH7" s="1093"/>
      <c r="AI7" s="1093"/>
      <c r="AJ7" s="1094"/>
      <c r="AK7" s="1095">
        <v>210</v>
      </c>
      <c r="AL7" s="1096"/>
      <c r="AM7" s="1096"/>
      <c r="AN7" s="1096"/>
      <c r="AO7" s="1096"/>
      <c r="AP7" s="1096">
        <v>4911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7702</v>
      </c>
      <c r="R23" s="1048"/>
      <c r="S23" s="1048"/>
      <c r="T23" s="1048"/>
      <c r="U23" s="1048"/>
      <c r="V23" s="1048">
        <v>7164</v>
      </c>
      <c r="W23" s="1048"/>
      <c r="X23" s="1048"/>
      <c r="Y23" s="1048"/>
      <c r="Z23" s="1048"/>
      <c r="AA23" s="1048">
        <v>538</v>
      </c>
      <c r="AB23" s="1048"/>
      <c r="AC23" s="1048"/>
      <c r="AD23" s="1048"/>
      <c r="AE23" s="1055"/>
      <c r="AF23" s="1056">
        <v>499</v>
      </c>
      <c r="AG23" s="1048"/>
      <c r="AH23" s="1048"/>
      <c r="AI23" s="1048"/>
      <c r="AJ23" s="1057"/>
      <c r="AK23" s="1058"/>
      <c r="AL23" s="1059"/>
      <c r="AM23" s="1059"/>
      <c r="AN23" s="1059"/>
      <c r="AO23" s="1059"/>
      <c r="AP23" s="1048">
        <v>4911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1973</v>
      </c>
      <c r="R28" s="1038"/>
      <c r="S28" s="1038"/>
      <c r="T28" s="1038"/>
      <c r="U28" s="1038"/>
      <c r="V28" s="1038">
        <v>1967</v>
      </c>
      <c r="W28" s="1038"/>
      <c r="X28" s="1038"/>
      <c r="Y28" s="1038"/>
      <c r="Z28" s="1038"/>
      <c r="AA28" s="1038">
        <v>6</v>
      </c>
      <c r="AB28" s="1038"/>
      <c r="AC28" s="1038"/>
      <c r="AD28" s="1038"/>
      <c r="AE28" s="1039"/>
      <c r="AF28" s="1040">
        <v>6</v>
      </c>
      <c r="AG28" s="1038"/>
      <c r="AH28" s="1038"/>
      <c r="AI28" s="1038"/>
      <c r="AJ28" s="1041"/>
      <c r="AK28" s="1029">
        <v>133</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1694</v>
      </c>
      <c r="R29" s="1026"/>
      <c r="S29" s="1026"/>
      <c r="T29" s="1026"/>
      <c r="U29" s="1026"/>
      <c r="V29" s="1026">
        <v>1649</v>
      </c>
      <c r="W29" s="1026"/>
      <c r="X29" s="1026"/>
      <c r="Y29" s="1026"/>
      <c r="Z29" s="1026"/>
      <c r="AA29" s="1026">
        <v>45</v>
      </c>
      <c r="AB29" s="1026"/>
      <c r="AC29" s="1026"/>
      <c r="AD29" s="1026"/>
      <c r="AE29" s="1027"/>
      <c r="AF29" s="1022">
        <v>45</v>
      </c>
      <c r="AG29" s="1023"/>
      <c r="AH29" s="1023"/>
      <c r="AI29" s="1023"/>
      <c r="AJ29" s="1024"/>
      <c r="AK29" s="967">
        <v>337</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446</v>
      </c>
      <c r="R30" s="1026"/>
      <c r="S30" s="1026"/>
      <c r="T30" s="1026"/>
      <c r="U30" s="1026"/>
      <c r="V30" s="1026">
        <v>445</v>
      </c>
      <c r="W30" s="1026"/>
      <c r="X30" s="1026"/>
      <c r="Y30" s="1026"/>
      <c r="Z30" s="1026"/>
      <c r="AA30" s="1026">
        <v>1</v>
      </c>
      <c r="AB30" s="1026"/>
      <c r="AC30" s="1026"/>
      <c r="AD30" s="1026"/>
      <c r="AE30" s="1027"/>
      <c r="AF30" s="1022">
        <v>1</v>
      </c>
      <c r="AG30" s="1023"/>
      <c r="AH30" s="1023"/>
      <c r="AI30" s="1023"/>
      <c r="AJ30" s="1024"/>
      <c r="AK30" s="967">
        <v>260</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483</v>
      </c>
      <c r="R31" s="1026"/>
      <c r="S31" s="1026"/>
      <c r="T31" s="1026"/>
      <c r="U31" s="1026"/>
      <c r="V31" s="1026">
        <v>422</v>
      </c>
      <c r="W31" s="1026"/>
      <c r="X31" s="1026"/>
      <c r="Y31" s="1026"/>
      <c r="Z31" s="1026"/>
      <c r="AA31" s="1026">
        <v>61</v>
      </c>
      <c r="AB31" s="1026"/>
      <c r="AC31" s="1026"/>
      <c r="AD31" s="1026"/>
      <c r="AE31" s="1027"/>
      <c r="AF31" s="1022">
        <v>831</v>
      </c>
      <c r="AG31" s="1023"/>
      <c r="AH31" s="1023"/>
      <c r="AI31" s="1023"/>
      <c r="AJ31" s="1024"/>
      <c r="AK31" s="967" t="s">
        <v>546</v>
      </c>
      <c r="AL31" s="958"/>
      <c r="AM31" s="958"/>
      <c r="AN31" s="958"/>
      <c r="AO31" s="958"/>
      <c r="AP31" s="958">
        <v>1017</v>
      </c>
      <c r="AQ31" s="958"/>
      <c r="AR31" s="958"/>
      <c r="AS31" s="958"/>
      <c r="AT31" s="958"/>
      <c r="AU31" s="958" t="s">
        <v>546</v>
      </c>
      <c r="AV31" s="958"/>
      <c r="AW31" s="958"/>
      <c r="AX31" s="958"/>
      <c r="AY31" s="958"/>
      <c r="AZ31" s="1028" t="s">
        <v>546</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393</v>
      </c>
      <c r="C32" s="1018"/>
      <c r="D32" s="1018"/>
      <c r="E32" s="1018"/>
      <c r="F32" s="1018"/>
      <c r="G32" s="1018"/>
      <c r="H32" s="1018"/>
      <c r="I32" s="1018"/>
      <c r="J32" s="1018"/>
      <c r="K32" s="1018"/>
      <c r="L32" s="1018"/>
      <c r="M32" s="1018"/>
      <c r="N32" s="1018"/>
      <c r="O32" s="1018"/>
      <c r="P32" s="1019"/>
      <c r="Q32" s="1025">
        <v>373</v>
      </c>
      <c r="R32" s="1026"/>
      <c r="S32" s="1026"/>
      <c r="T32" s="1026"/>
      <c r="U32" s="1026"/>
      <c r="V32" s="1026">
        <v>444</v>
      </c>
      <c r="W32" s="1026"/>
      <c r="X32" s="1026"/>
      <c r="Y32" s="1026"/>
      <c r="Z32" s="1026"/>
      <c r="AA32" s="1026">
        <v>-71</v>
      </c>
      <c r="AB32" s="1026"/>
      <c r="AC32" s="1026"/>
      <c r="AD32" s="1026"/>
      <c r="AE32" s="1027"/>
      <c r="AF32" s="1022">
        <v>493</v>
      </c>
      <c r="AG32" s="1023"/>
      <c r="AH32" s="1023"/>
      <c r="AI32" s="1023"/>
      <c r="AJ32" s="1024"/>
      <c r="AK32" s="967">
        <v>22</v>
      </c>
      <c r="AL32" s="958"/>
      <c r="AM32" s="958"/>
      <c r="AN32" s="958"/>
      <c r="AO32" s="958"/>
      <c r="AP32" s="958">
        <v>591</v>
      </c>
      <c r="AQ32" s="958"/>
      <c r="AR32" s="958"/>
      <c r="AS32" s="958"/>
      <c r="AT32" s="958"/>
      <c r="AU32" s="958">
        <v>199</v>
      </c>
      <c r="AV32" s="958"/>
      <c r="AW32" s="958"/>
      <c r="AX32" s="958"/>
      <c r="AY32" s="958"/>
      <c r="AZ32" s="1028" t="s">
        <v>546</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1376</v>
      </c>
      <c r="AG63" s="946"/>
      <c r="AH63" s="946"/>
      <c r="AI63" s="946"/>
      <c r="AJ63" s="1009"/>
      <c r="AK63" s="1010"/>
      <c r="AL63" s="950"/>
      <c r="AM63" s="950"/>
      <c r="AN63" s="950"/>
      <c r="AO63" s="950"/>
      <c r="AP63" s="946">
        <v>1608</v>
      </c>
      <c r="AQ63" s="946"/>
      <c r="AR63" s="946"/>
      <c r="AS63" s="946"/>
      <c r="AT63" s="946"/>
      <c r="AU63" s="946">
        <v>199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547</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546</v>
      </c>
      <c r="AQ68" s="969"/>
      <c r="AR68" s="969"/>
      <c r="AS68" s="969"/>
      <c r="AT68" s="969"/>
      <c r="AU68" s="969" t="s">
        <v>546</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548</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546</v>
      </c>
      <c r="AL69" s="958"/>
      <c r="AM69" s="958"/>
      <c r="AN69" s="958"/>
      <c r="AO69" s="958"/>
      <c r="AP69" s="958" t="s">
        <v>546</v>
      </c>
      <c r="AQ69" s="958"/>
      <c r="AR69" s="958"/>
      <c r="AS69" s="958"/>
      <c r="AT69" s="958"/>
      <c r="AU69" s="958" t="s">
        <v>546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549</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546</v>
      </c>
      <c r="AQ70" s="958"/>
      <c r="AR70" s="958"/>
      <c r="AS70" s="958"/>
      <c r="AT70" s="958"/>
      <c r="AU70" s="958" t="s">
        <v>546</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550</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546</v>
      </c>
      <c r="AL71" s="958"/>
      <c r="AM71" s="958"/>
      <c r="AN71" s="958"/>
      <c r="AO71" s="958"/>
      <c r="AP71" s="958" t="s">
        <v>546</v>
      </c>
      <c r="AQ71" s="958"/>
      <c r="AR71" s="958"/>
      <c r="AS71" s="958"/>
      <c r="AT71" s="958"/>
      <c r="AU71" s="958" t="s">
        <v>546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551</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v>238</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552</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v>8050</v>
      </c>
      <c r="AL73" s="958"/>
      <c r="AM73" s="958"/>
      <c r="AN73" s="958"/>
      <c r="AO73" s="958"/>
      <c r="AP73" s="958" t="s">
        <v>546</v>
      </c>
      <c r="AQ73" s="958"/>
      <c r="AR73" s="958"/>
      <c r="AS73" s="958"/>
      <c r="AT73" s="958"/>
      <c r="AU73" s="958" t="s">
        <v>546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553</v>
      </c>
      <c r="C74" s="962"/>
      <c r="D74" s="962"/>
      <c r="E74" s="962"/>
      <c r="F74" s="962"/>
      <c r="G74" s="962"/>
      <c r="H74" s="962"/>
      <c r="I74" s="962"/>
      <c r="J74" s="962"/>
      <c r="K74" s="962"/>
      <c r="L74" s="962"/>
      <c r="M74" s="962"/>
      <c r="N74" s="962"/>
      <c r="O74" s="962"/>
      <c r="P74" s="963"/>
      <c r="Q74" s="964">
        <v>1987</v>
      </c>
      <c r="R74" s="958"/>
      <c r="S74" s="958"/>
      <c r="T74" s="958"/>
      <c r="U74" s="958"/>
      <c r="V74" s="958">
        <v>1762</v>
      </c>
      <c r="W74" s="958"/>
      <c r="X74" s="958"/>
      <c r="Y74" s="958"/>
      <c r="Z74" s="958"/>
      <c r="AA74" s="958">
        <v>225</v>
      </c>
      <c r="AB74" s="958"/>
      <c r="AC74" s="958"/>
      <c r="AD74" s="958"/>
      <c r="AE74" s="958"/>
      <c r="AF74" s="958">
        <v>127</v>
      </c>
      <c r="AG74" s="958"/>
      <c r="AH74" s="958"/>
      <c r="AI74" s="958"/>
      <c r="AJ74" s="958"/>
      <c r="AK74" s="958" t="s">
        <v>546</v>
      </c>
      <c r="AL74" s="958"/>
      <c r="AM74" s="958"/>
      <c r="AN74" s="958"/>
      <c r="AO74" s="958"/>
      <c r="AP74" s="958">
        <v>2163</v>
      </c>
      <c r="AQ74" s="958"/>
      <c r="AR74" s="958"/>
      <c r="AS74" s="958"/>
      <c r="AT74" s="958"/>
      <c r="AU74" s="958">
        <v>230</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554</v>
      </c>
      <c r="C75" s="962"/>
      <c r="D75" s="962"/>
      <c r="E75" s="962"/>
      <c r="F75" s="962"/>
      <c r="G75" s="962"/>
      <c r="H75" s="962"/>
      <c r="I75" s="962"/>
      <c r="J75" s="962"/>
      <c r="K75" s="962"/>
      <c r="L75" s="962"/>
      <c r="M75" s="962"/>
      <c r="N75" s="962"/>
      <c r="O75" s="962"/>
      <c r="P75" s="963"/>
      <c r="Q75" s="965">
        <v>379</v>
      </c>
      <c r="R75" s="966"/>
      <c r="S75" s="966"/>
      <c r="T75" s="966"/>
      <c r="U75" s="967"/>
      <c r="V75" s="968">
        <v>370</v>
      </c>
      <c r="W75" s="966"/>
      <c r="X75" s="966"/>
      <c r="Y75" s="966"/>
      <c r="Z75" s="967"/>
      <c r="AA75" s="968">
        <v>9</v>
      </c>
      <c r="AB75" s="966"/>
      <c r="AC75" s="966"/>
      <c r="AD75" s="966"/>
      <c r="AE75" s="967"/>
      <c r="AF75" s="968">
        <v>9</v>
      </c>
      <c r="AG75" s="966"/>
      <c r="AH75" s="966"/>
      <c r="AI75" s="966"/>
      <c r="AJ75" s="967"/>
      <c r="AK75" s="968">
        <v>6</v>
      </c>
      <c r="AL75" s="966"/>
      <c r="AM75" s="966"/>
      <c r="AN75" s="966"/>
      <c r="AO75" s="967"/>
      <c r="AP75" s="968" t="s">
        <v>546</v>
      </c>
      <c r="AQ75" s="966"/>
      <c r="AR75" s="966"/>
      <c r="AS75" s="966"/>
      <c r="AT75" s="967"/>
      <c r="AU75" s="968" t="s">
        <v>546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555</v>
      </c>
      <c r="C76" s="962"/>
      <c r="D76" s="962"/>
      <c r="E76" s="962"/>
      <c r="F76" s="962"/>
      <c r="G76" s="962"/>
      <c r="H76" s="962"/>
      <c r="I76" s="962"/>
      <c r="J76" s="962"/>
      <c r="K76" s="962"/>
      <c r="L76" s="962"/>
      <c r="M76" s="962"/>
      <c r="N76" s="962"/>
      <c r="O76" s="962"/>
      <c r="P76" s="963"/>
      <c r="Q76" s="965">
        <v>303</v>
      </c>
      <c r="R76" s="966"/>
      <c r="S76" s="966"/>
      <c r="T76" s="966"/>
      <c r="U76" s="967"/>
      <c r="V76" s="968">
        <v>279</v>
      </c>
      <c r="W76" s="966"/>
      <c r="X76" s="966"/>
      <c r="Y76" s="966"/>
      <c r="Z76" s="967"/>
      <c r="AA76" s="968">
        <v>24</v>
      </c>
      <c r="AB76" s="966"/>
      <c r="AC76" s="966"/>
      <c r="AD76" s="966"/>
      <c r="AE76" s="967"/>
      <c r="AF76" s="968">
        <v>24</v>
      </c>
      <c r="AG76" s="966"/>
      <c r="AH76" s="966"/>
      <c r="AI76" s="966"/>
      <c r="AJ76" s="967"/>
      <c r="AK76" s="968" t="s">
        <v>546</v>
      </c>
      <c r="AL76" s="966"/>
      <c r="AM76" s="966"/>
      <c r="AN76" s="966"/>
      <c r="AO76" s="967"/>
      <c r="AP76" s="968" t="s">
        <v>546</v>
      </c>
      <c r="AQ76" s="966"/>
      <c r="AR76" s="966"/>
      <c r="AS76" s="966"/>
      <c r="AT76" s="967"/>
      <c r="AU76" s="968" t="s">
        <v>546</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556</v>
      </c>
      <c r="C77" s="962"/>
      <c r="D77" s="962"/>
      <c r="E77" s="962"/>
      <c r="F77" s="962"/>
      <c r="G77" s="962"/>
      <c r="H77" s="962"/>
      <c r="I77" s="962"/>
      <c r="J77" s="962"/>
      <c r="K77" s="962"/>
      <c r="L77" s="962"/>
      <c r="M77" s="962"/>
      <c r="N77" s="962"/>
      <c r="O77" s="962"/>
      <c r="P77" s="963"/>
      <c r="Q77" s="965">
        <v>16</v>
      </c>
      <c r="R77" s="966"/>
      <c r="S77" s="966"/>
      <c r="T77" s="966"/>
      <c r="U77" s="967"/>
      <c r="V77" s="968">
        <v>14</v>
      </c>
      <c r="W77" s="966"/>
      <c r="X77" s="966"/>
      <c r="Y77" s="966"/>
      <c r="Z77" s="967"/>
      <c r="AA77" s="968">
        <v>3</v>
      </c>
      <c r="AB77" s="966"/>
      <c r="AC77" s="966"/>
      <c r="AD77" s="966"/>
      <c r="AE77" s="967"/>
      <c r="AF77" s="968">
        <v>3</v>
      </c>
      <c r="AG77" s="966"/>
      <c r="AH77" s="966"/>
      <c r="AI77" s="966"/>
      <c r="AJ77" s="967"/>
      <c r="AK77" s="968">
        <v>6</v>
      </c>
      <c r="AL77" s="966"/>
      <c r="AM77" s="966"/>
      <c r="AN77" s="966"/>
      <c r="AO77" s="967"/>
      <c r="AP77" s="968" t="s">
        <v>546</v>
      </c>
      <c r="AQ77" s="966"/>
      <c r="AR77" s="966"/>
      <c r="AS77" s="966"/>
      <c r="AT77" s="967"/>
      <c r="AU77" s="968" t="s">
        <v>546</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557</v>
      </c>
      <c r="C78" s="962"/>
      <c r="D78" s="962"/>
      <c r="E78" s="962"/>
      <c r="F78" s="962"/>
      <c r="G78" s="962"/>
      <c r="H78" s="962"/>
      <c r="I78" s="962"/>
      <c r="J78" s="962"/>
      <c r="K78" s="962"/>
      <c r="L78" s="962"/>
      <c r="M78" s="962"/>
      <c r="N78" s="962"/>
      <c r="O78" s="962"/>
      <c r="P78" s="963"/>
      <c r="Q78" s="964">
        <v>5217</v>
      </c>
      <c r="R78" s="958"/>
      <c r="S78" s="958"/>
      <c r="T78" s="958"/>
      <c r="U78" s="958"/>
      <c r="V78" s="958">
        <v>5130</v>
      </c>
      <c r="W78" s="958"/>
      <c r="X78" s="958"/>
      <c r="Y78" s="958"/>
      <c r="Z78" s="958"/>
      <c r="AA78" s="958">
        <v>87</v>
      </c>
      <c r="AB78" s="958"/>
      <c r="AC78" s="958"/>
      <c r="AD78" s="958"/>
      <c r="AE78" s="958"/>
      <c r="AF78" s="958">
        <v>87</v>
      </c>
      <c r="AG78" s="958"/>
      <c r="AH78" s="958"/>
      <c r="AI78" s="958"/>
      <c r="AJ78" s="958"/>
      <c r="AK78" s="958" t="s">
        <v>546</v>
      </c>
      <c r="AL78" s="958"/>
      <c r="AM78" s="958"/>
      <c r="AN78" s="958"/>
      <c r="AO78" s="958"/>
      <c r="AP78" s="958">
        <v>1689</v>
      </c>
      <c r="AQ78" s="958"/>
      <c r="AR78" s="958"/>
      <c r="AS78" s="958"/>
      <c r="AT78" s="958"/>
      <c r="AU78" s="958">
        <v>181</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558</v>
      </c>
      <c r="C79" s="962"/>
      <c r="D79" s="962"/>
      <c r="E79" s="962"/>
      <c r="F79" s="962"/>
      <c r="G79" s="962"/>
      <c r="H79" s="962"/>
      <c r="I79" s="962"/>
      <c r="J79" s="962"/>
      <c r="K79" s="962"/>
      <c r="L79" s="962"/>
      <c r="M79" s="962"/>
      <c r="N79" s="962"/>
      <c r="O79" s="962"/>
      <c r="P79" s="963"/>
      <c r="Q79" s="964">
        <v>189</v>
      </c>
      <c r="R79" s="958"/>
      <c r="S79" s="958"/>
      <c r="T79" s="958"/>
      <c r="U79" s="958"/>
      <c r="V79" s="958">
        <v>180</v>
      </c>
      <c r="W79" s="958"/>
      <c r="X79" s="958"/>
      <c r="Y79" s="958"/>
      <c r="Z79" s="958"/>
      <c r="AA79" s="958">
        <v>9</v>
      </c>
      <c r="AB79" s="958"/>
      <c r="AC79" s="958"/>
      <c r="AD79" s="958"/>
      <c r="AE79" s="958"/>
      <c r="AF79" s="958">
        <v>9</v>
      </c>
      <c r="AG79" s="958"/>
      <c r="AH79" s="958"/>
      <c r="AI79" s="958"/>
      <c r="AJ79" s="958"/>
      <c r="AK79" s="958" t="s">
        <v>546</v>
      </c>
      <c r="AL79" s="958"/>
      <c r="AM79" s="958"/>
      <c r="AN79" s="958"/>
      <c r="AO79" s="958"/>
      <c r="AP79" s="958" t="s">
        <v>546</v>
      </c>
      <c r="AQ79" s="958"/>
      <c r="AR79" s="958"/>
      <c r="AS79" s="958"/>
      <c r="AT79" s="958"/>
      <c r="AU79" s="958" t="s">
        <v>546</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559</v>
      </c>
      <c r="C80" s="962"/>
      <c r="D80" s="962"/>
      <c r="E80" s="962"/>
      <c r="F80" s="962"/>
      <c r="G80" s="962"/>
      <c r="H80" s="962"/>
      <c r="I80" s="962"/>
      <c r="J80" s="962"/>
      <c r="K80" s="962"/>
      <c r="L80" s="962"/>
      <c r="M80" s="962"/>
      <c r="N80" s="962"/>
      <c r="O80" s="962"/>
      <c r="P80" s="963"/>
      <c r="Q80" s="964">
        <v>3629</v>
      </c>
      <c r="R80" s="958"/>
      <c r="S80" s="958"/>
      <c r="T80" s="958"/>
      <c r="U80" s="958"/>
      <c r="V80" s="958">
        <v>3605</v>
      </c>
      <c r="W80" s="958"/>
      <c r="X80" s="958"/>
      <c r="Y80" s="958"/>
      <c r="Z80" s="958"/>
      <c r="AA80" s="958">
        <v>24</v>
      </c>
      <c r="AB80" s="958"/>
      <c r="AC80" s="958"/>
      <c r="AD80" s="958"/>
      <c r="AE80" s="958"/>
      <c r="AF80" s="958">
        <v>5050</v>
      </c>
      <c r="AG80" s="958"/>
      <c r="AH80" s="958"/>
      <c r="AI80" s="958"/>
      <c r="AJ80" s="958"/>
      <c r="AK80" s="958" t="s">
        <v>546</v>
      </c>
      <c r="AL80" s="958"/>
      <c r="AM80" s="958"/>
      <c r="AN80" s="958"/>
      <c r="AO80" s="958"/>
      <c r="AP80" s="958">
        <v>2607</v>
      </c>
      <c r="AQ80" s="958"/>
      <c r="AR80" s="958"/>
      <c r="AS80" s="958"/>
      <c r="AT80" s="958"/>
      <c r="AU80" s="958" t="s">
        <v>546</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18111</v>
      </c>
      <c r="AG88" s="946"/>
      <c r="AH88" s="946"/>
      <c r="AI88" s="946"/>
      <c r="AJ88" s="946"/>
      <c r="AK88" s="950"/>
      <c r="AL88" s="950"/>
      <c r="AM88" s="950"/>
      <c r="AN88" s="950"/>
      <c r="AO88" s="950"/>
      <c r="AP88" s="946">
        <v>6459</v>
      </c>
      <c r="AQ88" s="946"/>
      <c r="AR88" s="946"/>
      <c r="AS88" s="946"/>
      <c r="AT88" s="946"/>
      <c r="AU88" s="946">
        <v>411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566606</v>
      </c>
      <c r="AB110" s="876"/>
      <c r="AC110" s="876"/>
      <c r="AD110" s="876"/>
      <c r="AE110" s="877"/>
      <c r="AF110" s="878">
        <v>571395</v>
      </c>
      <c r="AG110" s="876"/>
      <c r="AH110" s="876"/>
      <c r="AI110" s="876"/>
      <c r="AJ110" s="877"/>
      <c r="AK110" s="878">
        <v>565390</v>
      </c>
      <c r="AL110" s="876"/>
      <c r="AM110" s="876"/>
      <c r="AN110" s="876"/>
      <c r="AO110" s="877"/>
      <c r="AP110" s="879">
        <v>12.3</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5553293</v>
      </c>
      <c r="BR110" s="829"/>
      <c r="BS110" s="829"/>
      <c r="BT110" s="829"/>
      <c r="BU110" s="829"/>
      <c r="BV110" s="829">
        <v>5223321</v>
      </c>
      <c r="BW110" s="829"/>
      <c r="BX110" s="829"/>
      <c r="BY110" s="829"/>
      <c r="BZ110" s="829"/>
      <c r="CA110" s="829">
        <v>4911493</v>
      </c>
      <c r="CB110" s="829"/>
      <c r="CC110" s="829"/>
      <c r="CD110" s="829"/>
      <c r="CE110" s="829"/>
      <c r="CF110" s="853">
        <v>106.7</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11308</v>
      </c>
      <c r="BR111" s="804"/>
      <c r="BS111" s="804"/>
      <c r="BT111" s="804"/>
      <c r="BU111" s="804"/>
      <c r="BV111" s="804">
        <v>8138</v>
      </c>
      <c r="BW111" s="804"/>
      <c r="BX111" s="804"/>
      <c r="BY111" s="804"/>
      <c r="BZ111" s="804"/>
      <c r="CA111" s="804">
        <v>4998</v>
      </c>
      <c r="CB111" s="804"/>
      <c r="CC111" s="804"/>
      <c r="CD111" s="804"/>
      <c r="CE111" s="804"/>
      <c r="CF111" s="862">
        <v>0.1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323112</v>
      </c>
      <c r="BR112" s="804"/>
      <c r="BS112" s="804"/>
      <c r="BT112" s="804"/>
      <c r="BU112" s="804"/>
      <c r="BV112" s="804">
        <v>210022</v>
      </c>
      <c r="BW112" s="804"/>
      <c r="BX112" s="804"/>
      <c r="BY112" s="804"/>
      <c r="BZ112" s="804"/>
      <c r="CA112" s="804">
        <v>198503</v>
      </c>
      <c r="CB112" s="804"/>
      <c r="CC112" s="804"/>
      <c r="CD112" s="804"/>
      <c r="CE112" s="804"/>
      <c r="CF112" s="862">
        <v>4.3</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16405</v>
      </c>
      <c r="AB113" s="906"/>
      <c r="AC113" s="906"/>
      <c r="AD113" s="906"/>
      <c r="AE113" s="907"/>
      <c r="AF113" s="908">
        <v>11488</v>
      </c>
      <c r="AG113" s="906"/>
      <c r="AH113" s="906"/>
      <c r="AI113" s="906"/>
      <c r="AJ113" s="907"/>
      <c r="AK113" s="908">
        <v>15596</v>
      </c>
      <c r="AL113" s="906"/>
      <c r="AM113" s="906"/>
      <c r="AN113" s="906"/>
      <c r="AO113" s="907"/>
      <c r="AP113" s="909">
        <v>0.3</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475288</v>
      </c>
      <c r="BR113" s="804"/>
      <c r="BS113" s="804"/>
      <c r="BT113" s="804"/>
      <c r="BU113" s="804"/>
      <c r="BV113" s="804">
        <v>420213</v>
      </c>
      <c r="BW113" s="804"/>
      <c r="BX113" s="804"/>
      <c r="BY113" s="804"/>
      <c r="BZ113" s="804"/>
      <c r="CA113" s="804">
        <v>410201</v>
      </c>
      <c r="CB113" s="804"/>
      <c r="CC113" s="804"/>
      <c r="CD113" s="804"/>
      <c r="CE113" s="804"/>
      <c r="CF113" s="862">
        <v>8.9</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2724</v>
      </c>
      <c r="DH113" s="767"/>
      <c r="DI113" s="767"/>
      <c r="DJ113" s="767"/>
      <c r="DK113" s="768"/>
      <c r="DL113" s="769">
        <v>5591</v>
      </c>
      <c r="DM113" s="767"/>
      <c r="DN113" s="767"/>
      <c r="DO113" s="767"/>
      <c r="DP113" s="768"/>
      <c r="DQ113" s="769">
        <v>2748</v>
      </c>
      <c r="DR113" s="767"/>
      <c r="DS113" s="767"/>
      <c r="DT113" s="767"/>
      <c r="DU113" s="768"/>
      <c r="DV113" s="811">
        <v>0.1</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55194</v>
      </c>
      <c r="AB114" s="767"/>
      <c r="AC114" s="767"/>
      <c r="AD114" s="767"/>
      <c r="AE114" s="768"/>
      <c r="AF114" s="769">
        <v>52998</v>
      </c>
      <c r="AG114" s="767"/>
      <c r="AH114" s="767"/>
      <c r="AI114" s="767"/>
      <c r="AJ114" s="768"/>
      <c r="AK114" s="769">
        <v>55625</v>
      </c>
      <c r="AL114" s="767"/>
      <c r="AM114" s="767"/>
      <c r="AN114" s="767"/>
      <c r="AO114" s="768"/>
      <c r="AP114" s="811">
        <v>1.2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720112</v>
      </c>
      <c r="BR114" s="804"/>
      <c r="BS114" s="804"/>
      <c r="BT114" s="804"/>
      <c r="BU114" s="804"/>
      <c r="BV114" s="804">
        <v>688446</v>
      </c>
      <c r="BW114" s="804"/>
      <c r="BX114" s="804"/>
      <c r="BY114" s="804"/>
      <c r="BZ114" s="804"/>
      <c r="CA114" s="804">
        <v>672179</v>
      </c>
      <c r="CB114" s="804"/>
      <c r="CC114" s="804"/>
      <c r="CD114" s="804"/>
      <c r="CE114" s="804"/>
      <c r="CF114" s="862">
        <v>14.6</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3231</v>
      </c>
      <c r="AB115" s="906"/>
      <c r="AC115" s="906"/>
      <c r="AD115" s="906"/>
      <c r="AE115" s="907"/>
      <c r="AF115" s="908">
        <v>3186</v>
      </c>
      <c r="AG115" s="906"/>
      <c r="AH115" s="906"/>
      <c r="AI115" s="906"/>
      <c r="AJ115" s="907"/>
      <c r="AK115" s="908">
        <v>3145</v>
      </c>
      <c r="AL115" s="906"/>
      <c r="AM115" s="906"/>
      <c r="AN115" s="906"/>
      <c r="AO115" s="907"/>
      <c r="AP115" s="909">
        <v>0.1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8386</v>
      </c>
      <c r="DH116" s="767"/>
      <c r="DI116" s="767"/>
      <c r="DJ116" s="767"/>
      <c r="DK116" s="768"/>
      <c r="DL116" s="769">
        <v>2391</v>
      </c>
      <c r="DM116" s="767"/>
      <c r="DN116" s="767"/>
      <c r="DO116" s="767"/>
      <c r="DP116" s="768"/>
      <c r="DQ116" s="769">
        <v>2081</v>
      </c>
      <c r="DR116" s="767"/>
      <c r="DS116" s="767"/>
      <c r="DT116" s="767"/>
      <c r="DU116" s="768"/>
      <c r="DV116" s="811">
        <v>0</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641436</v>
      </c>
      <c r="AB117" s="890"/>
      <c r="AC117" s="890"/>
      <c r="AD117" s="890"/>
      <c r="AE117" s="891"/>
      <c r="AF117" s="892">
        <v>639067</v>
      </c>
      <c r="AG117" s="890"/>
      <c r="AH117" s="890"/>
      <c r="AI117" s="890"/>
      <c r="AJ117" s="891"/>
      <c r="AK117" s="892">
        <v>639756</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7083113</v>
      </c>
      <c r="BR119" s="832"/>
      <c r="BS119" s="832"/>
      <c r="BT119" s="832"/>
      <c r="BU119" s="832"/>
      <c r="BV119" s="832">
        <v>6550140</v>
      </c>
      <c r="BW119" s="832"/>
      <c r="BX119" s="832"/>
      <c r="BY119" s="832"/>
      <c r="BZ119" s="832"/>
      <c r="CA119" s="832">
        <v>6197374</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198</v>
      </c>
      <c r="DH119" s="751"/>
      <c r="DI119" s="751"/>
      <c r="DJ119" s="751"/>
      <c r="DK119" s="752"/>
      <c r="DL119" s="753">
        <v>156</v>
      </c>
      <c r="DM119" s="751"/>
      <c r="DN119" s="751"/>
      <c r="DO119" s="751"/>
      <c r="DP119" s="752"/>
      <c r="DQ119" s="753">
        <v>169</v>
      </c>
      <c r="DR119" s="751"/>
      <c r="DS119" s="751"/>
      <c r="DT119" s="751"/>
      <c r="DU119" s="752"/>
      <c r="DV119" s="835">
        <v>0</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1774589</v>
      </c>
      <c r="BR120" s="829"/>
      <c r="BS120" s="829"/>
      <c r="BT120" s="829"/>
      <c r="BU120" s="829"/>
      <c r="BV120" s="829">
        <v>1841716</v>
      </c>
      <c r="BW120" s="829"/>
      <c r="BX120" s="829"/>
      <c r="BY120" s="829"/>
      <c r="BZ120" s="829"/>
      <c r="CA120" s="829">
        <v>1843187</v>
      </c>
      <c r="CB120" s="829"/>
      <c r="CC120" s="829"/>
      <c r="CD120" s="829"/>
      <c r="CE120" s="829"/>
      <c r="CF120" s="853">
        <v>40</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323112</v>
      </c>
      <c r="DH120" s="829"/>
      <c r="DI120" s="829"/>
      <c r="DJ120" s="829"/>
      <c r="DK120" s="829"/>
      <c r="DL120" s="829">
        <v>210022</v>
      </c>
      <c r="DM120" s="829"/>
      <c r="DN120" s="829"/>
      <c r="DO120" s="829"/>
      <c r="DP120" s="829"/>
      <c r="DQ120" s="829">
        <v>198503</v>
      </c>
      <c r="DR120" s="829"/>
      <c r="DS120" s="829"/>
      <c r="DT120" s="829"/>
      <c r="DU120" s="829"/>
      <c r="DV120" s="830">
        <v>4.3</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2795</v>
      </c>
      <c r="AB121" s="767"/>
      <c r="AC121" s="767"/>
      <c r="AD121" s="767"/>
      <c r="AE121" s="768"/>
      <c r="AF121" s="769">
        <v>2795</v>
      </c>
      <c r="AG121" s="767"/>
      <c r="AH121" s="767"/>
      <c r="AI121" s="767"/>
      <c r="AJ121" s="768"/>
      <c r="AK121" s="769">
        <v>2795</v>
      </c>
      <c r="AL121" s="767"/>
      <c r="AM121" s="767"/>
      <c r="AN121" s="767"/>
      <c r="AO121" s="768"/>
      <c r="AP121" s="811">
        <v>0.1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5441</v>
      </c>
      <c r="BR121" s="804"/>
      <c r="BS121" s="804"/>
      <c r="BT121" s="804"/>
      <c r="BU121" s="804"/>
      <c r="BV121" s="804">
        <v>2189</v>
      </c>
      <c r="BW121" s="804"/>
      <c r="BX121" s="804"/>
      <c r="BY121" s="804"/>
      <c r="BZ121" s="804"/>
      <c r="CA121" s="804">
        <v>1461</v>
      </c>
      <c r="CB121" s="804"/>
      <c r="CC121" s="804"/>
      <c r="CD121" s="804"/>
      <c r="CE121" s="804"/>
      <c r="CF121" s="862">
        <v>0</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4761319</v>
      </c>
      <c r="BR122" s="832"/>
      <c r="BS122" s="832"/>
      <c r="BT122" s="832"/>
      <c r="BU122" s="832"/>
      <c r="BV122" s="832">
        <v>4528463</v>
      </c>
      <c r="BW122" s="832"/>
      <c r="BX122" s="832"/>
      <c r="BY122" s="832"/>
      <c r="BZ122" s="832"/>
      <c r="CA122" s="832">
        <v>4253037</v>
      </c>
      <c r="CB122" s="832"/>
      <c r="CC122" s="832"/>
      <c r="CD122" s="832"/>
      <c r="CE122" s="832"/>
      <c r="CF122" s="833">
        <v>92.4</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354</v>
      </c>
      <c r="AB123" s="767"/>
      <c r="AC123" s="767"/>
      <c r="AD123" s="767"/>
      <c r="AE123" s="768"/>
      <c r="AF123" s="769">
        <v>332</v>
      </c>
      <c r="AG123" s="767"/>
      <c r="AH123" s="767"/>
      <c r="AI123" s="767"/>
      <c r="AJ123" s="768"/>
      <c r="AK123" s="769">
        <v>311</v>
      </c>
      <c r="AL123" s="767"/>
      <c r="AM123" s="767"/>
      <c r="AN123" s="767"/>
      <c r="AO123" s="768"/>
      <c r="AP123" s="811">
        <v>0</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6541349</v>
      </c>
      <c r="BR123" s="820"/>
      <c r="BS123" s="820"/>
      <c r="BT123" s="820"/>
      <c r="BU123" s="820"/>
      <c r="BV123" s="820">
        <v>6372368</v>
      </c>
      <c r="BW123" s="820"/>
      <c r="BX123" s="820"/>
      <c r="BY123" s="820"/>
      <c r="BZ123" s="820"/>
      <c r="CA123" s="820">
        <v>6097685</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12.5</v>
      </c>
      <c r="BR124" s="818"/>
      <c r="BS124" s="818"/>
      <c r="BT124" s="818"/>
      <c r="BU124" s="818"/>
      <c r="BV124" s="818">
        <v>4</v>
      </c>
      <c r="BW124" s="818"/>
      <c r="BX124" s="818"/>
      <c r="BY124" s="818"/>
      <c r="BZ124" s="818"/>
      <c r="CA124" s="818">
        <v>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82</v>
      </c>
      <c r="AB127" s="767"/>
      <c r="AC127" s="767"/>
      <c r="AD127" s="767"/>
      <c r="AE127" s="768"/>
      <c r="AF127" s="769">
        <v>59</v>
      </c>
      <c r="AG127" s="767"/>
      <c r="AH127" s="767"/>
      <c r="AI127" s="767"/>
      <c r="AJ127" s="768"/>
      <c r="AK127" s="769">
        <v>39</v>
      </c>
      <c r="AL127" s="767"/>
      <c r="AM127" s="767"/>
      <c r="AN127" s="767"/>
      <c r="AO127" s="768"/>
      <c r="AP127" s="811">
        <v>0</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18869</v>
      </c>
      <c r="AB128" s="788"/>
      <c r="AC128" s="788"/>
      <c r="AD128" s="788"/>
      <c r="AE128" s="789"/>
      <c r="AF128" s="790">
        <v>15422</v>
      </c>
      <c r="AG128" s="788"/>
      <c r="AH128" s="788"/>
      <c r="AI128" s="788"/>
      <c r="AJ128" s="789"/>
      <c r="AK128" s="790">
        <v>12649</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4692569</v>
      </c>
      <c r="AB129" s="767"/>
      <c r="AC129" s="767"/>
      <c r="AD129" s="767"/>
      <c r="AE129" s="768"/>
      <c r="AF129" s="769">
        <v>4794397</v>
      </c>
      <c r="AG129" s="767"/>
      <c r="AH129" s="767"/>
      <c r="AI129" s="767"/>
      <c r="AJ129" s="768"/>
      <c r="AK129" s="769">
        <v>4964278</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372222</v>
      </c>
      <c r="AB130" s="767"/>
      <c r="AC130" s="767"/>
      <c r="AD130" s="767"/>
      <c r="AE130" s="768"/>
      <c r="AF130" s="769">
        <v>373346</v>
      </c>
      <c r="AG130" s="767"/>
      <c r="AH130" s="767"/>
      <c r="AI130" s="767"/>
      <c r="AJ130" s="768"/>
      <c r="AK130" s="769">
        <v>359138</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5.7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4320347</v>
      </c>
      <c r="AB131" s="751"/>
      <c r="AC131" s="751"/>
      <c r="AD131" s="751"/>
      <c r="AE131" s="752"/>
      <c r="AF131" s="753">
        <v>4421051</v>
      </c>
      <c r="AG131" s="751"/>
      <c r="AH131" s="751"/>
      <c r="AI131" s="751"/>
      <c r="AJ131" s="752"/>
      <c r="AK131" s="753">
        <v>4605140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5.794557706</v>
      </c>
      <c r="AB132" s="732"/>
      <c r="AC132" s="732"/>
      <c r="AD132" s="732"/>
      <c r="AE132" s="733"/>
      <c r="AF132" s="734">
        <v>5.6615270889999998</v>
      </c>
      <c r="AG132" s="732"/>
      <c r="AH132" s="732"/>
      <c r="AI132" s="732"/>
      <c r="AJ132" s="733"/>
      <c r="AK132" s="734">
        <v>5.8189110429999999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5.7</v>
      </c>
      <c r="AB133" s="711"/>
      <c r="AC133" s="711"/>
      <c r="AD133" s="711"/>
      <c r="AE133" s="712"/>
      <c r="AF133" s="710">
        <v>5.7</v>
      </c>
      <c r="AG133" s="711"/>
      <c r="AH133" s="711"/>
      <c r="AI133" s="711"/>
      <c r="AJ133" s="712"/>
      <c r="AK133" s="710">
        <v>5.7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l+I1tVozLEFl7pMPA/ypk03Nc72mk1NDNLCIF4TnpMHaxutDFQhAlB/XaBrYvlhdT5BF7PwkvFtOosEvlcNKw==" saltValue="dur2CzAGp1bb5oZKvIZg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4F3xABIotL5zSaYXzVOMkgEF8d5qwdNEJcdSzKYPb/BJWX3UsBz4Syx/ZFvmmML94EwSbhBVKfAHVUA1n0Y/g==" saltValue="ePbxXd4zndKGma8ub3ra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BegeMQbBd9KbfK7ulxCm0q0NWj7mkz0JKero++p0uc7cnUNe3Hw/D/cXrkHXdbQeCDgKtyzopxJS0P5Bo4xfQ==" saltValue="6GUdtBi70eOYcOSGiJsLB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1777046</v>
      </c>
      <c r="AP9" s="262">
        <v>88432</v>
      </c>
      <c r="AQ9" s="263">
        <v>72090</v>
      </c>
      <c r="AR9" s="264">
        <v>22.7</v>
      </c>
    </row>
    <row r="10" spans="1:46" ht="13.5" customHeight="1" x14ac:dyDescent="0.15">
      <c r="A10" s="247"/>
      <c r="AK10" s="1117" t="s">
        <v>483</v>
      </c>
      <c r="AL10" s="1118"/>
      <c r="AM10" s="1118"/>
      <c r="AN10" s="1119"/>
      <c r="AO10" s="265">
        <v>462120</v>
      </c>
      <c r="AP10" s="265">
        <v>22997</v>
      </c>
      <c r="AQ10" s="266">
        <v>9072</v>
      </c>
      <c r="AR10" s="267">
        <v>153.5</v>
      </c>
    </row>
    <row r="11" spans="1:46" ht="13.5" customHeight="1" x14ac:dyDescent="0.15">
      <c r="A11" s="247"/>
      <c r="AK11" s="1117" t="s">
        <v>484</v>
      </c>
      <c r="AL11" s="1118"/>
      <c r="AM11" s="1118"/>
      <c r="AN11" s="1119"/>
      <c r="AO11" s="265" t="s">
        <v>485</v>
      </c>
      <c r="AP11" s="265" t="s">
        <v>485</v>
      </c>
      <c r="AQ11" s="266">
        <v>383</v>
      </c>
      <c r="AR11" s="267" t="s">
        <v>485</v>
      </c>
    </row>
    <row r="12" spans="1:46" ht="13.5" customHeight="1" x14ac:dyDescent="0.15">
      <c r="A12" s="247"/>
      <c r="AK12" s="1117" t="s">
        <v>486</v>
      </c>
      <c r="AL12" s="1118"/>
      <c r="AM12" s="1118"/>
      <c r="AN12" s="1119"/>
      <c r="AO12" s="265" t="s">
        <v>485</v>
      </c>
      <c r="AP12" s="265" t="s">
        <v>485</v>
      </c>
      <c r="AQ12" s="266">
        <v>26</v>
      </c>
      <c r="AR12" s="267" t="s">
        <v>485</v>
      </c>
    </row>
    <row r="13" spans="1:46" ht="13.5" customHeight="1" x14ac:dyDescent="0.15">
      <c r="A13" s="247"/>
      <c r="AK13" s="1117" t="s">
        <v>487</v>
      </c>
      <c r="AL13" s="1118"/>
      <c r="AM13" s="1118"/>
      <c r="AN13" s="1119"/>
      <c r="AO13" s="265">
        <v>69089</v>
      </c>
      <c r="AP13" s="265">
        <v>3438</v>
      </c>
      <c r="AQ13" s="266">
        <v>2732</v>
      </c>
      <c r="AR13" s="267">
        <v>25.8</v>
      </c>
    </row>
    <row r="14" spans="1:46" ht="13.5" customHeight="1" x14ac:dyDescent="0.15">
      <c r="A14" s="247"/>
      <c r="AK14" s="1117" t="s">
        <v>488</v>
      </c>
      <c r="AL14" s="1118"/>
      <c r="AM14" s="1118"/>
      <c r="AN14" s="1119"/>
      <c r="AO14" s="265">
        <v>38942</v>
      </c>
      <c r="AP14" s="265">
        <v>1938</v>
      </c>
      <c r="AQ14" s="266">
        <v>1315</v>
      </c>
      <c r="AR14" s="267">
        <v>47.4</v>
      </c>
    </row>
    <row r="15" spans="1:46" ht="13.5" customHeight="1" x14ac:dyDescent="0.15">
      <c r="A15" s="247"/>
      <c r="AK15" s="1120" t="s">
        <v>489</v>
      </c>
      <c r="AL15" s="1121"/>
      <c r="AM15" s="1121"/>
      <c r="AN15" s="1122"/>
      <c r="AO15" s="265">
        <v>-75529</v>
      </c>
      <c r="AP15" s="265">
        <v>-3759</v>
      </c>
      <c r="AQ15" s="266">
        <v>-4107</v>
      </c>
      <c r="AR15" s="267">
        <v>-8.5</v>
      </c>
    </row>
    <row r="16" spans="1:46" x14ac:dyDescent="0.15">
      <c r="A16" s="247"/>
      <c r="AK16" s="1120" t="s">
        <v>177</v>
      </c>
      <c r="AL16" s="1121"/>
      <c r="AM16" s="1121"/>
      <c r="AN16" s="1122"/>
      <c r="AO16" s="265">
        <v>2271668</v>
      </c>
      <c r="AP16" s="265">
        <v>113046</v>
      </c>
      <c r="AQ16" s="266">
        <v>81511</v>
      </c>
      <c r="AR16" s="267">
        <v>38.700000000000003</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7.86</v>
      </c>
      <c r="AP21" s="278">
        <v>6.74</v>
      </c>
      <c r="AQ21" s="279">
        <v>1.1200000000000001</v>
      </c>
      <c r="AS21" s="280"/>
      <c r="AT21" s="276"/>
    </row>
    <row r="22" spans="1:46" s="248" customFormat="1" x14ac:dyDescent="0.15">
      <c r="A22" s="276"/>
      <c r="AK22" s="1123" t="s">
        <v>495</v>
      </c>
      <c r="AL22" s="1124"/>
      <c r="AM22" s="1124"/>
      <c r="AN22" s="1125"/>
      <c r="AO22" s="281">
        <v>97.5</v>
      </c>
      <c r="AP22" s="282">
        <v>97</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565390</v>
      </c>
      <c r="AP32" s="291">
        <v>28136</v>
      </c>
      <c r="AQ32" s="292">
        <v>33695</v>
      </c>
      <c r="AR32" s="293">
        <v>-16.5</v>
      </c>
    </row>
    <row r="33" spans="1:46" ht="13.5" customHeight="1" x14ac:dyDescent="0.15">
      <c r="A33" s="247"/>
      <c r="AK33" s="1107" t="s">
        <v>500</v>
      </c>
      <c r="AL33" s="1108"/>
      <c r="AM33" s="1108"/>
      <c r="AN33" s="1109"/>
      <c r="AO33" s="291" t="s">
        <v>485</v>
      </c>
      <c r="AP33" s="291" t="s">
        <v>485</v>
      </c>
      <c r="AQ33" s="292" t="s">
        <v>485</v>
      </c>
      <c r="AR33" s="293" t="s">
        <v>485</v>
      </c>
    </row>
    <row r="34" spans="1:46" ht="27" customHeight="1" x14ac:dyDescent="0.15">
      <c r="A34" s="247"/>
      <c r="AK34" s="1107" t="s">
        <v>501</v>
      </c>
      <c r="AL34" s="1108"/>
      <c r="AM34" s="1108"/>
      <c r="AN34" s="1109"/>
      <c r="AO34" s="291" t="s">
        <v>485</v>
      </c>
      <c r="AP34" s="291" t="s">
        <v>485</v>
      </c>
      <c r="AQ34" s="292" t="s">
        <v>485</v>
      </c>
      <c r="AR34" s="293" t="s">
        <v>485</v>
      </c>
    </row>
    <row r="35" spans="1:46" ht="27" customHeight="1" x14ac:dyDescent="0.15">
      <c r="A35" s="247"/>
      <c r="AK35" s="1107" t="s">
        <v>502</v>
      </c>
      <c r="AL35" s="1108"/>
      <c r="AM35" s="1108"/>
      <c r="AN35" s="1109"/>
      <c r="AO35" s="291">
        <v>15596</v>
      </c>
      <c r="AP35" s="291">
        <v>776</v>
      </c>
      <c r="AQ35" s="292">
        <v>8394</v>
      </c>
      <c r="AR35" s="293">
        <v>-90.8</v>
      </c>
    </row>
    <row r="36" spans="1:46" ht="27" customHeight="1" x14ac:dyDescent="0.15">
      <c r="A36" s="247"/>
      <c r="AK36" s="1107" t="s">
        <v>503</v>
      </c>
      <c r="AL36" s="1108"/>
      <c r="AM36" s="1108"/>
      <c r="AN36" s="1109"/>
      <c r="AO36" s="291">
        <v>55625</v>
      </c>
      <c r="AP36" s="291">
        <v>2768</v>
      </c>
      <c r="AQ36" s="292">
        <v>1998</v>
      </c>
      <c r="AR36" s="293">
        <v>38.5</v>
      </c>
    </row>
    <row r="37" spans="1:46" ht="13.5" customHeight="1" x14ac:dyDescent="0.15">
      <c r="A37" s="247"/>
      <c r="AK37" s="1107" t="s">
        <v>504</v>
      </c>
      <c r="AL37" s="1108"/>
      <c r="AM37" s="1108"/>
      <c r="AN37" s="1109"/>
      <c r="AO37" s="291">
        <v>3145</v>
      </c>
      <c r="AP37" s="291">
        <v>157</v>
      </c>
      <c r="AQ37" s="292">
        <v>1021</v>
      </c>
      <c r="AR37" s="293">
        <v>-84.6</v>
      </c>
    </row>
    <row r="38" spans="1:46" ht="27" customHeight="1" x14ac:dyDescent="0.15">
      <c r="A38" s="247"/>
      <c r="AK38" s="1110" t="s">
        <v>505</v>
      </c>
      <c r="AL38" s="1111"/>
      <c r="AM38" s="1111"/>
      <c r="AN38" s="1112"/>
      <c r="AO38" s="294" t="s">
        <v>485</v>
      </c>
      <c r="AP38" s="294" t="s">
        <v>485</v>
      </c>
      <c r="AQ38" s="295">
        <v>3</v>
      </c>
      <c r="AR38" s="283" t="s">
        <v>485</v>
      </c>
      <c r="AS38" s="290"/>
    </row>
    <row r="39" spans="1:46" x14ac:dyDescent="0.15">
      <c r="A39" s="247"/>
      <c r="AK39" s="1110" t="s">
        <v>506</v>
      </c>
      <c r="AL39" s="1111"/>
      <c r="AM39" s="1111"/>
      <c r="AN39" s="1112"/>
      <c r="AO39" s="291">
        <v>-12649</v>
      </c>
      <c r="AP39" s="291">
        <v>-629</v>
      </c>
      <c r="AQ39" s="292">
        <v>-3210</v>
      </c>
      <c r="AR39" s="293">
        <v>-80.400000000000006</v>
      </c>
      <c r="AS39" s="290"/>
    </row>
    <row r="40" spans="1:46" ht="27" customHeight="1" x14ac:dyDescent="0.15">
      <c r="A40" s="247"/>
      <c r="AK40" s="1107" t="s">
        <v>507</v>
      </c>
      <c r="AL40" s="1108"/>
      <c r="AM40" s="1108"/>
      <c r="AN40" s="1109"/>
      <c r="AO40" s="291">
        <v>-359138</v>
      </c>
      <c r="AP40" s="291">
        <v>-17872</v>
      </c>
      <c r="AQ40" s="292">
        <v>-26336</v>
      </c>
      <c r="AR40" s="293">
        <v>-32.1</v>
      </c>
      <c r="AS40" s="290"/>
    </row>
    <row r="41" spans="1:46" x14ac:dyDescent="0.15">
      <c r="A41" s="247"/>
      <c r="AK41" s="1113" t="s">
        <v>287</v>
      </c>
      <c r="AL41" s="1114"/>
      <c r="AM41" s="1114"/>
      <c r="AN41" s="1115"/>
      <c r="AO41" s="291">
        <v>267969</v>
      </c>
      <c r="AP41" s="291">
        <v>13335</v>
      </c>
      <c r="AQ41" s="292">
        <v>15565</v>
      </c>
      <c r="AR41" s="293">
        <v>-14.3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1421369</v>
      </c>
      <c r="AN51" s="313">
        <v>68801</v>
      </c>
      <c r="AO51" s="314">
        <v>69.3</v>
      </c>
      <c r="AP51" s="315">
        <v>52068</v>
      </c>
      <c r="AQ51" s="316">
        <v>1.6</v>
      </c>
      <c r="AR51" s="317">
        <v>67.7</v>
      </c>
    </row>
    <row r="52" spans="1:44" x14ac:dyDescent="0.15">
      <c r="A52" s="247"/>
      <c r="AK52" s="318"/>
      <c r="AL52" s="319" t="s">
        <v>517</v>
      </c>
      <c r="AM52" s="320">
        <v>470053</v>
      </c>
      <c r="AN52" s="321">
        <v>22753</v>
      </c>
      <c r="AO52" s="322">
        <v>23.3</v>
      </c>
      <c r="AP52" s="323">
        <v>26936</v>
      </c>
      <c r="AQ52" s="324">
        <v>3.4</v>
      </c>
      <c r="AR52" s="325">
        <v>19.899999999999999</v>
      </c>
    </row>
    <row r="53" spans="1:44" x14ac:dyDescent="0.15">
      <c r="A53" s="247"/>
      <c r="AK53" s="303" t="s">
        <v>518</v>
      </c>
      <c r="AL53" s="304"/>
      <c r="AM53" s="312">
        <v>677595</v>
      </c>
      <c r="AN53" s="313">
        <v>33118</v>
      </c>
      <c r="AO53" s="314">
        <v>-51.9</v>
      </c>
      <c r="AP53" s="315">
        <v>47161</v>
      </c>
      <c r="AQ53" s="316">
        <v>-9.4</v>
      </c>
      <c r="AR53" s="317">
        <v>-42.5</v>
      </c>
    </row>
    <row r="54" spans="1:44" x14ac:dyDescent="0.15">
      <c r="A54" s="247"/>
      <c r="AK54" s="318"/>
      <c r="AL54" s="319" t="s">
        <v>517</v>
      </c>
      <c r="AM54" s="320">
        <v>452495</v>
      </c>
      <c r="AN54" s="321">
        <v>22116</v>
      </c>
      <c r="AO54" s="322">
        <v>-2.8</v>
      </c>
      <c r="AP54" s="323">
        <v>24595</v>
      </c>
      <c r="AQ54" s="324">
        <v>-8.6999999999999993</v>
      </c>
      <c r="AR54" s="325">
        <v>5.9</v>
      </c>
    </row>
    <row r="55" spans="1:44" x14ac:dyDescent="0.15">
      <c r="A55" s="247"/>
      <c r="AK55" s="303" t="s">
        <v>519</v>
      </c>
      <c r="AL55" s="304"/>
      <c r="AM55" s="312">
        <v>387489</v>
      </c>
      <c r="AN55" s="313">
        <v>19052</v>
      </c>
      <c r="AO55" s="314">
        <v>-42.5</v>
      </c>
      <c r="AP55" s="315">
        <v>43423</v>
      </c>
      <c r="AQ55" s="316">
        <v>-7.9</v>
      </c>
      <c r="AR55" s="317">
        <v>-34.6</v>
      </c>
    </row>
    <row r="56" spans="1:44" x14ac:dyDescent="0.15">
      <c r="A56" s="247"/>
      <c r="AK56" s="318"/>
      <c r="AL56" s="319" t="s">
        <v>517</v>
      </c>
      <c r="AM56" s="320">
        <v>246547</v>
      </c>
      <c r="AN56" s="321">
        <v>12122</v>
      </c>
      <c r="AO56" s="322">
        <v>-45.2</v>
      </c>
      <c r="AP56" s="323">
        <v>22207</v>
      </c>
      <c r="AQ56" s="324">
        <v>-9.6999999999999993</v>
      </c>
      <c r="AR56" s="325">
        <v>-35.5</v>
      </c>
    </row>
    <row r="57" spans="1:44" x14ac:dyDescent="0.15">
      <c r="A57" s="247"/>
      <c r="AK57" s="303" t="s">
        <v>520</v>
      </c>
      <c r="AL57" s="304"/>
      <c r="AM57" s="312">
        <v>462398</v>
      </c>
      <c r="AN57" s="313">
        <v>22883</v>
      </c>
      <c r="AO57" s="314">
        <v>20.100000000000001</v>
      </c>
      <c r="AP57" s="315">
        <v>45265</v>
      </c>
      <c r="AQ57" s="316">
        <v>4.2</v>
      </c>
      <c r="AR57" s="317">
        <v>15.9</v>
      </c>
    </row>
    <row r="58" spans="1:44" x14ac:dyDescent="0.15">
      <c r="A58" s="247"/>
      <c r="AK58" s="318"/>
      <c r="AL58" s="319" t="s">
        <v>517</v>
      </c>
      <c r="AM58" s="320">
        <v>341519</v>
      </c>
      <c r="AN58" s="321">
        <v>16901</v>
      </c>
      <c r="AO58" s="322">
        <v>39.4</v>
      </c>
      <c r="AP58" s="323">
        <v>22600</v>
      </c>
      <c r="AQ58" s="324">
        <v>1.8</v>
      </c>
      <c r="AR58" s="325">
        <v>37.6</v>
      </c>
    </row>
    <row r="59" spans="1:44" x14ac:dyDescent="0.15">
      <c r="A59" s="247"/>
      <c r="AK59" s="303" t="s">
        <v>521</v>
      </c>
      <c r="AL59" s="304"/>
      <c r="AM59" s="312">
        <v>331358</v>
      </c>
      <c r="AN59" s="313">
        <v>16490</v>
      </c>
      <c r="AO59" s="314">
        <v>-27.9</v>
      </c>
      <c r="AP59" s="315">
        <v>54621</v>
      </c>
      <c r="AQ59" s="316">
        <v>20.7</v>
      </c>
      <c r="AR59" s="317">
        <v>-48.6</v>
      </c>
    </row>
    <row r="60" spans="1:44" x14ac:dyDescent="0.15">
      <c r="A60" s="247"/>
      <c r="AK60" s="318"/>
      <c r="AL60" s="319" t="s">
        <v>517</v>
      </c>
      <c r="AM60" s="320">
        <v>250862</v>
      </c>
      <c r="AN60" s="321">
        <v>12484</v>
      </c>
      <c r="AO60" s="322">
        <v>-26.1</v>
      </c>
      <c r="AP60" s="323">
        <v>30892</v>
      </c>
      <c r="AQ60" s="324">
        <v>36.700000000000003</v>
      </c>
      <c r="AR60" s="325">
        <v>-62.8</v>
      </c>
    </row>
    <row r="61" spans="1:44" x14ac:dyDescent="0.15">
      <c r="A61" s="247"/>
      <c r="AK61" s="303" t="s">
        <v>522</v>
      </c>
      <c r="AL61" s="326"/>
      <c r="AM61" s="312">
        <v>656042</v>
      </c>
      <c r="AN61" s="313">
        <v>32069</v>
      </c>
      <c r="AO61" s="314">
        <v>-6.6</v>
      </c>
      <c r="AP61" s="315">
        <v>48508</v>
      </c>
      <c r="AQ61" s="327">
        <v>1.8</v>
      </c>
      <c r="AR61" s="317">
        <v>-8.4</v>
      </c>
    </row>
    <row r="62" spans="1:44" x14ac:dyDescent="0.15">
      <c r="A62" s="247"/>
      <c r="AK62" s="318"/>
      <c r="AL62" s="319" t="s">
        <v>517</v>
      </c>
      <c r="AM62" s="320">
        <v>352295</v>
      </c>
      <c r="AN62" s="321">
        <v>17275</v>
      </c>
      <c r="AO62" s="322">
        <v>-2.2999999999999998</v>
      </c>
      <c r="AP62" s="323">
        <v>25446</v>
      </c>
      <c r="AQ62" s="324">
        <v>4.7</v>
      </c>
      <c r="AR62" s="325">
        <v>-7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8nPML9BNMx7pzCPyBhrvTzK8U4Ic9A5mLjjVBoaFz04kJjH+OaAOheEQ0CS7Q7H+REwJWhLJCBLjtTTi0o+ePQ==" saltValue="6+1X50P9UJ0qXIwKGNAtq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61"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O6kh8A7BLi5LENKDpt2rGviqBw9dwCl7CwNCZQr1GjDL92DzyWgFbPj0KiDyzEJMYqXOnwxcsSWTMcHvLfnKIA==" saltValue="9pZH6ty7vyIOcQ6l2o+4vw=="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29p0iCMcqRZI0NkoSTGtdQVDerMHFzIQM/bct5CtPyj/Q4nxlV33C78GaIf3s1XWdaDX4WWIz5ZFHlfF4wOKIQ==" saltValue="ZsUvHMeJb+AMi+5rqB24Rg=="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14.5</v>
      </c>
      <c r="G47" s="12">
        <v>12.83</v>
      </c>
      <c r="H47" s="12">
        <v>11.89</v>
      </c>
      <c r="I47" s="12">
        <v>12.34</v>
      </c>
      <c r="J47" s="13">
        <v>11.48</v>
      </c>
    </row>
    <row r="48" spans="2:10" ht="57.75" customHeight="1" x14ac:dyDescent="0.15">
      <c r="B48" s="14"/>
      <c r="C48" s="1128" t="s">
        <v>4</v>
      </c>
      <c r="D48" s="1128"/>
      <c r="E48" s="1129"/>
      <c r="F48" s="15">
        <v>5.05</v>
      </c>
      <c r="G48" s="16">
        <v>8.49</v>
      </c>
      <c r="H48" s="16">
        <v>9.93</v>
      </c>
      <c r="I48" s="16">
        <v>3.67</v>
      </c>
      <c r="J48" s="17">
        <v>10.039999999999999</v>
      </c>
    </row>
    <row r="49" spans="2:10" ht="57.75" customHeight="1" thickBot="1" x14ac:dyDescent="0.2">
      <c r="B49" s="18"/>
      <c r="C49" s="1130" t="s">
        <v>5</v>
      </c>
      <c r="D49" s="1130"/>
      <c r="E49" s="1131"/>
      <c r="F49" s="19" t="s">
        <v>529</v>
      </c>
      <c r="G49" s="20" t="s">
        <v>530</v>
      </c>
      <c r="H49" s="20" t="s">
        <v>531</v>
      </c>
      <c r="I49" s="20" t="s">
        <v>532</v>
      </c>
      <c r="J49" s="21">
        <v>4.28</v>
      </c>
    </row>
    <row r="50" spans="2:10" x14ac:dyDescent="0.15"/>
  </sheetData>
  <sheetProtection algorithmName="SHA-512" hashValue="XOkP+sQ5VeRZGo8dF+ecKR5jUTUd2QOHmcZn27PMFgOt36RI/dLjgZbzeckW/a+UABb5RRDj/OoXJ9PZR4JGYA==" saltValue="ixHFSAHpwitJHvfVkdvbjQ=="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3"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2026-03-18T07:22:08Z</cp:lastPrinted>
  <dcterms:created xsi:type="dcterms:W3CDTF">2026-02-26T09:37:53Z</dcterms:created>
  <dcterms:modified xsi:type="dcterms:W3CDTF">2026-03-23T05:59:10Z</dcterms:modified>
  <cp:category/>
</cp:coreProperties>
</file>