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fs010400\財政班\財政状況資料集\R03\09HP掲載（ストックたす）\"/>
    </mc:Choice>
  </mc:AlternateContent>
  <bookViews>
    <workbookView xWindow="0" yWindow="0" windowWidth="20490" windowHeight="75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<sst xmlns="http://schemas.openxmlformats.org/spreadsheetml/2006/main" count="1135" uniqueCount="620">
  <si>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</si>
  <si>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</si>
  <si>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</si>
  <si>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</si>
  <si>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</si>
  <si>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</si>
  <si>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</si>
  <si>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</si>
  <si>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</si>
  <si>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</si>
  <si>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</si>
  <si>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</si>
  <si>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</si>
  <si>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</si>
  <si>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</si>
  <si>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</si>
  <si>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</si>
  <si>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</si>
  <si>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</si>
  <si>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</si>
  <si>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</si>
  <si>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</si>
  <si>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</si>
  <si>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</si>
  <si>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</si>
  <si>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</si>
  <si>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</si>
  <si>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</si>
  <si>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</si>
  <si>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</si>
  <si>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</si>
  <si>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</si>
  <si>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</si>
  <si>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</si>
  <si>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</si>
  <si>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</si>
  <si>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</si>
  <si>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</si>
  <si>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</si>
  <si>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</si>
  <si>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</si>
  <si>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</si>
  <si>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</si>
  <si>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</si>
  <si>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</si>
  <si>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</si>
  <si>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</si>
  <si>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</si>
  <si>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</si>
  <si>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</si>
  <si>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</si>
  <si>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</si>
  <si>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</si>
  <si>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</si>
  <si>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</si>
  <si>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</si>
  <si>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</si>
  <si>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</si>
  <si>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</si>
  <si>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</si>
  <si>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</si>
  <si>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</si>
  <si>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</si>
  <si>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</si>
  <si>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</si>
  <si>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</si>
  <si>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</si>
  <si>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</si>
  <si>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</si>
  <si>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</si>
  <si>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</si>
  <si>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</si>
  <si>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</si>
  <si>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</si>
  <si>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</si>
  <si>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</si>
  <si>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</si>
  <si>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</si>
  <si>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</si>
  <si>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</si>
  <si>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</si>
  <si>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</si>
  <si>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</si>
  <si>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</si>
  <si>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</si>
  <si>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</si>
  <si>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</si>
  <si>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</si>
  <si>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</si>
  <si>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</si>
  <si>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</si>
  <si>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</si>
  <si>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</si>
  <si>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</si>
  <si>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</si>
  <si>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</si>
  <si>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</si>
  <si>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</si>
  <si>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</si>
  <si>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</si>
  <si>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</si>
  <si>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</si>
  <si>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</si>
  <si>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</si>
  <si>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</si>
  <si>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</si>
  <si>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</si>
  <si>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</si>
  <si>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</si>
  <si>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</si>
  <si>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</si>
  <si>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</si>
  <si>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</si>
  <si>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</si>
  <si>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</si>
  <si>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</si>
  <si>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</si>
  <si>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</si>
  <si>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</si>
  <si>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</si>
  <si>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</si>
  <si>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</si>
  <si>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</si>
  <si>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</si>
  <si>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</si>
  <si>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</si>
  <si>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</si>
  <si>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</si>
  <si>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</si>
  <si>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</si>
  <si>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</si>
  <si>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</si>
  <si>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</si>
  <si>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</si>
  <si>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</si>
  <si>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</si>
  <si>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</si>
  <si>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</si>
  <si>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</si>
  <si>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</si>
  <si>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</si>
  <si>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</si>
  <si>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</si>
  <si>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</si>
  <si>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</si>
  <si>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</si>
  <si>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</si>
  <si>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</si>
  <si>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</si>
  <si>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</si>
  <si>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</si>
  <si>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</si>
  <si>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</si>
  <si>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</si>
  <si>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</si>
  <si>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</si>
  <si>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</si>
  <si>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</si>
  <si>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</si>
  <si>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</si>
  <si>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</si>
  <si>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</si>
  <si>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</si>
  <si>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</si>
  <si>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</si>
  <si>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</si>
  <si>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</si>
  <si>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</si>
  <si>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</si>
  <si>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</si>
  <si>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</si>
  <si>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</si>
  <si>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</si>
  <si>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</si>
  <si>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</si>
  <si>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</si>
  <si>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</si>
  <si>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</si>
  <si>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</si>
  <si>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</si>
  <si>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</si>
  <si>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</si>
  <si>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</si>
  <si>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</si>
  <si>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</si>
  <si>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</si>
  <si>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</si>
  <si>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</si>
  <si>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</si>
  <si>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</si>
  <si>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</si>
  <si>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</si>
  <si>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</si>
  <si>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</si>
  <si>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</si>
  <si>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</si>
  <si>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</si>
  <si>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</si>
  <si>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</si>
  <si>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</si>
  <si>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</si>
  <si>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</si>
  <si>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</si>
  <si>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</si>
  <si>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</si>
  <si>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</si>
  <si>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</si>
  <si>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</si>
  <si>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</si>
  <si>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</si>
  <si>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</si>
  <si>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</si>
  <si>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</si>
  <si>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</si>
  <si>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</si>
  <si>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</si>
  <si>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</si>
  <si>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</si>
  <si>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</si>
  <si>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</si>
  <si>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</si>
  <si>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</si>
  <si>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</si>
  <si>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</si>
  <si>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</si>
  <si>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</si>
  <si>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</si>
  <si>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</si>
  <si>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</si>
  <si>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</si>
  <si>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</si>
  <si>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</si>
  <si>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</si>
  <si>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</si>
  <si>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</si>
  <si>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</si>
  <si>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</si>
  <si>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</si>
  <si>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</si>
  <si>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</si>
  <si>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</si>
  <si>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</si>
  <si>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</si>
  <si>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</si>
  <si>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</si>
  <si>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</si>
  <si>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</si>
  <si>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</si>
  <si>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</si>
  <si>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</si>
  <si>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</si>
  <si>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</si>
  <si>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</si>
  <si>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</si>
  <si>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</si>
  <si>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</si>
  <si>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</si>
  <si>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</si>
  <si>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</si>
  <si>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</si>
  <si>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</si>
  <si>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</si>
  <si>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</si>
  <si>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</si>
  <si>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</si>
  <si>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</si>
  <si>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</si>
  <si>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</si>
  <si>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</si>
  <si>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</si>
  <si>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</si>
  <si>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</si>
  <si>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</si>
  <si>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</si>
  <si>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</si>
  <si>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</si>
  <si>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</si>
  <si>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</si>
  <si>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</si>
  <si>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</si>
  <si>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</si>
  <si>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</si>
  <si>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</si>
  <si>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</si>
  <si>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</si>
  <si>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</si>
  <si>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</si>
  <si>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</si>
  <si>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</si>
  <si>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</si>
  <si>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</si>
  <si>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</si>
  <si>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</si>
  <si>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</si>
  <si>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</si>
  <si>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</si>
  <si>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</si>
  <si>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</si>
  <si>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</si>
  <si>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</si>
  <si>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</si>
  <si>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</si>
  <si>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</si>
  <si>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</si>
  <si>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</si>
  <si>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</si>
  <si>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</si>
  <si>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</si>
  <si>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</si>
  <si>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</si>
  <si>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</si>
  <si>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</si>
  <si>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</si>
  <si>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</si>
  <si>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</si>
  <si>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</si>
  <si>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</si>
  <si>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</si>
  <si>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</si>
  <si>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</si>
  <si>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</si>
  <si>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</si>
  <si>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</si>
  <si>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</si>
  <si>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</si>
  <si>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</si>
  <si>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</si>
  <si>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</si>
  <si>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</si>
  <si>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</si>
  <si>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</si>
  <si>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</si>
  <si>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</si>
  <si>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</si>
  <si>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</si>
  <si>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</si>
  <si>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</si>
  <si>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</si>
  <si>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</si>
  <si>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</si>
  <si>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</si>
  <si>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</si>
  <si>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</si>
  <si>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</si>
  <si>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</si>
  <si>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</si>
  <si>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</si>
  <si>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</si>
  <si>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</si>
  <si>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</si>
  <si>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</si>
  <si>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</si>
  <si>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</si>
  <si>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</si>
  <si>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</si>
  <si>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</si>
  <si>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</si>
  <si>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</si>
  <si>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</si>
  <si>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</si>
  <si>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</si>
  <si>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</si>
  <si>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</si>
  <si>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</si>
  <si>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</si>
  <si>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</si>
  <si>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</si>
  <si>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</si>
  <si>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</si>
  <si>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</si>
  <si>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</si>
  <si>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</si>
  <si>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</si>
  <si>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</si>
  <si>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</si>
  <si>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</si>
  <si>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</si>
  <si>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</si>
  <si>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</si>
  <si>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</si>
  <si>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</si>
  <si>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</si>
  <si>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</si>
  <si>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</si>
  <si>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</si>
  <si>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</si>
  <si>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</si>
  <si>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</si>
  <si>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</si>
  <si>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</si>
  <si>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</si>
  <si>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</si>
  <si>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</si>
  <si>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</si>
  <si>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</si>
  <si>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</si>
  <si>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</si>
  <si>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</si>
  <si>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</si>
  <si>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</si>
  <si>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</si>
  <si>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</si>
  <si>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</si>
  <si>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</si>
  <si>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</si>
  <si>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</si>
  <si>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</si>
  <si>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</si>
  <si>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</si>
  <si>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</si>
  <si>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</si>
  <si>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</si>
  <si>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</si>
  <si>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</si>
  <si>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</si>
  <si>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</si>
  <si>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</si>
  <si>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</si>
  <si>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</si>
  <si>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</si>
  <si>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</si>
  <si>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</si>
  <si>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</si>
  <si>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</si>
  <si>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</si>
  <si>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</si>
  <si>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</si>
  <si>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</si>
  <si>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</si>
  <si>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</si>
  <si>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</si>
  <si>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</si>
  <si>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</si>
  <si>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</si>
  <si>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</si>
  <si>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</si>
  <si>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</si>
  <si>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</si>
  <si>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</si>
  <si>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</si>
  <si>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</si>
  <si>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</si>
  <si>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</si>
  <si>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</si>
  <si>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</si>
  <si>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</si>
  <si>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</si>
  <si>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</si>
  <si>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</si>
  <si>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</si>
  <si>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</si>
  <si>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</si>
  <si>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</si>
  <si>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</si>
  <si>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</si>
  <si>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</si>
  <si>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</si>
  <si>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</si>
  <si>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</si>
  <si>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</si>
  <si>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</si>
  <si>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</si>
  <si>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</si>
  <si>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</si>
  <si>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</si>
  <si>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</si>
  <si>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</si>
  <si>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</si>
  <si>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</si>
  <si>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</si>
  <si>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</si>
  <si>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</si>
  <si>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</si>
  <si>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</si>
  <si>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</si>
  <si>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</si>
  <si>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</si>
  <si>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</si>
  <si>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</si>
  <si>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</si>
  <si>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</si>
  <si>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</si>
  <si>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</si>
  <si>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</si>
  <si>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</si>
  <si>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</si>
  <si>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</si>
  <si>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</si>
  <si>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</si>
  <si>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</si>
  <si>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</si>
  <si>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</si>
  <si>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</si>
  <si>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</si>
  <si>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</si>
  <si>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</si>
  <si>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</si>
  <si>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</si>
  <si>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</si>
  <si>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</si>
  <si>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</si>
  <si>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</si>
  <si>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</si>
  <si>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</si>
  <si>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</si>
  <si>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</si>
  <si>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</si>
  <si>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</si>
  <si>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</si>
  <si>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</si>
  <si>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</si>
  <si>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</si>
  <si>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</si>
  <si>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</si>
  <si>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</si>
  <si>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</si>
  <si>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</si>
  <si>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</si>
  <si>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</si>
  <si>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</si>
  <si>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</si>
  <si>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</si>
  <si>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</si>
  <si>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</si>
  <si>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</si>
  <si>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</si>
  <si>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</si>
  <si>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</si>
  <si>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</si>
  <si>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</si>
  <si>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</si>
  <si>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</si>
  <si>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</si>
  <si>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</si>
  <si>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</si>
  <si>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</si>
  <si>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</si>
  <si>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</si>
  <si>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</si>
  <si>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</si>
  <si>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</si>
  <si>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</si>
  <si>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</si>
  <si>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</si>
  <si>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</si>
  <si>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</si>
  <si>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</si>
  <si>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</si>
  <si>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</si>
  <si>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</si>
  <si>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</si>
  <si>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</si>
  <si>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</si>
  <si>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</si>
  <si>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</si>
  <si>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</si>
  <si>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</si>
  <si>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</si>
  <si>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</si>
  <si>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</si>
  <si>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</si>
  <si>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</si>
  <si>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</si>
  <si>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</si>
  <si>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</si>
  <si>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</si>
  <si>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</si>
  <si>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13.04</t>
  </si>
  <si>
    <t>▲ 13.00</t>
  </si>
  <si>
    <t>▲ 19.16</t>
  </si>
  <si>
    <t>▲ 2.49</t>
  </si>
  <si>
    <t>▲ 0.03</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</si>
  <si>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</si>
  <si>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</si>
  <si>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</si>
  <si>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</si>
  <si>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</si>
  <si>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</si>
  <si>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</si>
  <si>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</si>
  <si>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</si>
  <si>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</si>
  <si>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</si>
  <si>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</si>
  <si>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</si>
  <si>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</si>
  <si>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農業基盤整備基金</t>
    <rPh sb="0" eb="2">
      <t>ノウギョウ</t>
    </rPh>
    <rPh sb="2" eb="4">
      <t>キバン</t>
    </rPh>
    <rPh sb="4" eb="6">
      <t>セイビ</t>
    </rPh>
    <rPh sb="6" eb="8">
      <t>キキン</t>
    </rPh>
    <phoneticPr fontId="5"/>
  </si>
  <si>
    <t>酒々井ちびっこ天国基金</t>
    <rPh sb="0" eb="3">
      <t>シスイ</t>
    </rPh>
    <rPh sb="7" eb="9">
      <t>テンゴク</t>
    </rPh>
    <rPh sb="9" eb="11">
      <t>キキン</t>
    </rPh>
    <phoneticPr fontId="5"/>
  </si>
  <si>
    <t>都市計画事業基金</t>
    <rPh sb="0" eb="2">
      <t>トシ</t>
    </rPh>
    <rPh sb="2" eb="4">
      <t>ケイカク</t>
    </rPh>
    <rPh sb="4" eb="6">
      <t>ジギョウ</t>
    </rPh>
    <rPh sb="6" eb="8">
      <t>キキン</t>
    </rPh>
    <phoneticPr fontId="5"/>
  </si>
  <si>
    <t>地域福祉基金</t>
    <rPh sb="0" eb="2">
      <t>チイキ</t>
    </rPh>
    <rPh sb="2" eb="4">
      <t>フクシ</t>
    </rPh>
    <rPh sb="4" eb="6">
      <t>キキン</t>
    </rPh>
    <phoneticPr fontId="5"/>
  </si>
  <si>
    <t>児童・生徒国際交流振興基金</t>
    <rPh sb="0" eb="2">
      <t>ジドウ</t>
    </rPh>
    <rPh sb="3" eb="5">
      <t>セイト</t>
    </rPh>
    <rPh sb="5" eb="7">
      <t>コクサイ</t>
    </rPh>
    <rPh sb="7" eb="9">
      <t>コウリュウ</t>
    </rPh>
    <rPh sb="9" eb="11">
      <t>シンコウ</t>
    </rPh>
    <rPh sb="11" eb="13">
      <t>キキン</t>
    </rPh>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</si>
  <si>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</si>
  <si>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</si>
  <si>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</si>
  <si>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</si>
  <si>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</si>
  <si>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</si>
  <si>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</si>
  <si>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</si>
  <si>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</si>
  <si>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</si>
  <si>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</si>
  <si>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</si>
  <si>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</si>
  <si>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</si>
  <si>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</si>
  <si>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</si>
  <si>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</si>
  <si>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</si>
  <si>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</si>
  <si>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</si>
  <si>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近年、公共施設の長寿命化対策としての大規模改修が続いていることにより、地方債残高が増加しており、令和2年度に類似団体平均を上回ることとなった。また、有形固定資産減価償却率は類似団体より高く、今後は、令和3年度に役場中央庁舎耐震補強等改修工事の完了により低下する要因はあったものの、他の多くの施設の老朽化により有形固定資産減価償却率は高くなっている。今後も公共施設等総合管理計画に基づき、計画的に更新、長寿命化に努めていく。施設整備のための借入は、将来負担比率の上昇も懸念されるため、国庫補助金等の財源措置を十分に検討し、適正化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</si>
  <si>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</si>
  <si>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</si>
  <si>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</si>
  <si>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</si>
  <si>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</si>
  <si>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</si>
  <si>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類似団体と比較して低い水準にあるが、近年集中して実施している公共施設の長寿命化対策として、中央公民館施設整備事業や役場中央庁舎耐震補強等改修工事などの財源として発行した町債の償還開始により、実質公債費率も増加していくことが見込まれる。
　将来負担比率は、普通交付税額や臨時財政対策債発行可能額の増により標準財政規模が増加したため、令和3年度は、前年度より下がっている。地方債残高の増加と基金残高の減少により将来負担率は、今後上昇が見込まれる。これまで以上に公債費の適正化に取り組み持続可能な行政財政運営となるよう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</si>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</sst>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9CD6-470D-AA4E-DB1951CFF8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34372</c:v>
                </c:pt>
                <c:pt idx="1">
                  <c:v>31105</c:v>
                </c:pt>
                <c:pt idx="2">
                  <c:v>40637</c:v>
                </c:pt>
                <c:pt idx="3">
                  <c:v>68801</c:v>
                </c:pt>
                <c:pt idx="4">
                  <c:v>33118</c:v>
                </c:pt>
              </c:numCache>
            </c:numRef>
          </c:val>
          <c:smooth val="0"/>
          <c:extLst>
            <c:ext xmlns:c16="http://schemas.microsoft.com/office/drawing/2014/chart" uri="{C3380CC4-5D6E-409C-BE32-E72D297353CC}">
              <c16:uniqueId val="{00000001-9CD6-470D-AA4E-DB1951CFF8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11.45</c:v>
                </c:pt>
                <c:pt idx="1">
                  <c:v>11.37</c:v>
                </c:pt>
                <c:pt idx="2">
                  <c:v>6.17</c:v>
                </c:pt>
                <c:pt idx="3">
                  <c:v>5.05</c:v>
                </c:pt>
                <c:pt idx="4">
                  <c:v>8.49</c:v>
                </c:pt>
              </c:numCache>
            </c:numRef>
          </c:val>
          <c:extLst>
            <c:ext xmlns:c16="http://schemas.microsoft.com/office/drawing/2014/chart" uri="{C3380CC4-5D6E-409C-BE32-E72D297353CC}">
              <c16:uniqueId val="{00000000-9CD2-4767-9D14-27DA91FC31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21.78</c:v>
                </c:pt>
                <c:pt idx="1">
                  <c:v>17.579999999999998</c:v>
                </c:pt>
                <c:pt idx="2">
                  <c:v>12.82</c:v>
                </c:pt>
                <c:pt idx="3">
                  <c:v>14.5</c:v>
                </c:pt>
                <c:pt idx="4">
                  <c:v>12.83</c:v>
                </c:pt>
              </c:numCache>
            </c:numRef>
          </c:val>
          <c:extLst>
            <c:ext xmlns:c16="http://schemas.microsoft.com/office/drawing/2014/chart" uri="{C3380CC4-5D6E-409C-BE32-E72D297353CC}">
              <c16:uniqueId val="{00000001-9CD2-4767-9D14-27DA91FC31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-13.04</c:v>
                </c:pt>
                <c:pt idx="1">
                  <c:v>-13</c:v>
                </c:pt>
                <c:pt idx="2">
                  <c:v>-19.16</c:v>
                </c:pt>
                <c:pt idx="3">
                  <c:v>-2.4900000000000002</c:v>
                </c:pt>
                <c:pt idx="4">
                  <c:v>-0.03</c:v>
                </c:pt>
              </c:numCache>
            </c:numRef>
          </c:val>
          <c:smooth val="0"/>
          <c:extLst>
            <c:ext xmlns:c16="http://schemas.microsoft.com/office/drawing/2014/chart" uri="{C3380CC4-5D6E-409C-BE32-E72D297353CC}">
              <c16:uniqueId val="{00000002-9CD2-4767-9D14-27DA91FC31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2C-4018-8284-F0E51BF0BF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2C-4018-8284-F0E51BF0BF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2C-4018-8284-F0E51BF0BF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2C-4018-8284-F0E51BF0BF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5A2C-4018-8284-F0E51BF0BF2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0.44</c:v>
                </c:pt>
                <c:pt idx="4">
                  <c:v>#N/A</c:v>
                </c:pt>
                <c:pt idx="5">
                  <c:v>0.28000000000000003</c:v>
                </c:pt>
                <c:pt idx="6">
                  <c:v>#N/A</c:v>
                </c:pt>
                <c:pt idx="7">
                  <c:v>0.78</c:v>
                </c:pt>
                <c:pt idx="8">
                  <c:v>#N/A</c:v>
                </c:pt>
                <c:pt idx="9">
                  <c:v>0.71</c:v>
                </c:pt>
              </c:numCache>
            </c:numRef>
          </c:val>
          <c:extLst>
            <c:ext xmlns:c16="http://schemas.microsoft.com/office/drawing/2014/chart" uri="{C3380CC4-5D6E-409C-BE32-E72D297353CC}">
              <c16:uniqueId val="{00000005-5A2C-4018-8284-F0E51BF0BF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3.96</c:v>
                </c:pt>
                <c:pt idx="2">
                  <c:v>#N/A</c:v>
                </c:pt>
                <c:pt idx="3">
                  <c:v>1.01</c:v>
                </c:pt>
                <c:pt idx="4">
                  <c:v>#N/A</c:v>
                </c:pt>
                <c:pt idx="5">
                  <c:v>0.48</c:v>
                </c:pt>
                <c:pt idx="6">
                  <c:v>#N/A</c:v>
                </c:pt>
                <c:pt idx="7">
                  <c:v>1.1299999999999999</c:v>
                </c:pt>
                <c:pt idx="8">
                  <c:v>#N/A</c:v>
                </c:pt>
                <c:pt idx="9">
                  <c:v>0.87</c:v>
                </c:pt>
              </c:numCache>
            </c:numRef>
          </c:val>
          <c:extLst>
            <c:ext xmlns:c16="http://schemas.microsoft.com/office/drawing/2014/chart" uri="{C3380CC4-5D6E-409C-BE32-E72D297353CC}">
              <c16:uniqueId val="{00000006-5A2C-4018-8284-F0E51BF0BF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11.44</c:v>
                </c:pt>
                <c:pt idx="2">
                  <c:v>#N/A</c:v>
                </c:pt>
                <c:pt idx="3">
                  <c:v>11.37</c:v>
                </c:pt>
                <c:pt idx="4">
                  <c:v>#N/A</c:v>
                </c:pt>
                <c:pt idx="5">
                  <c:v>6.16</c:v>
                </c:pt>
                <c:pt idx="6">
                  <c:v>#N/A</c:v>
                </c:pt>
                <c:pt idx="7">
                  <c:v>5.04</c:v>
                </c:pt>
                <c:pt idx="8">
                  <c:v>#N/A</c:v>
                </c:pt>
                <c:pt idx="9">
                  <c:v>8.49</c:v>
                </c:pt>
              </c:numCache>
            </c:numRef>
          </c:val>
          <c:extLst>
            <c:ext xmlns:c16="http://schemas.microsoft.com/office/drawing/2014/chart" uri="{C3380CC4-5D6E-409C-BE32-E72D297353CC}">
              <c16:uniqueId val="{00000007-5A2C-4018-8284-F0E51BF0BF2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6.91</c:v>
                </c:pt>
                <c:pt idx="2">
                  <c:v>#N/A</c:v>
                </c:pt>
                <c:pt idx="3">
                  <c:v>7.91</c:v>
                </c:pt>
                <c:pt idx="4">
                  <c:v>#N/A</c:v>
                </c:pt>
                <c:pt idx="5">
                  <c:v>9.16</c:v>
                </c:pt>
                <c:pt idx="6">
                  <c:v>#N/A</c:v>
                </c:pt>
                <c:pt idx="7">
                  <c:v>9.06</c:v>
                </c:pt>
                <c:pt idx="8">
                  <c:v>#N/A</c:v>
                </c:pt>
                <c:pt idx="9">
                  <c:v>8.6300000000000008</c:v>
                </c:pt>
              </c:numCache>
            </c:numRef>
          </c:val>
          <c:extLst>
            <c:ext xmlns:c16="http://schemas.microsoft.com/office/drawing/2014/chart" uri="{C3380CC4-5D6E-409C-BE32-E72D297353CC}">
              <c16:uniqueId val="{00000008-5A2C-4018-8284-F0E51BF0BF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26.93</c:v>
                </c:pt>
                <c:pt idx="2">
                  <c:v>#N/A</c:v>
                </c:pt>
                <c:pt idx="3">
                  <c:v>24.69</c:v>
                </c:pt>
                <c:pt idx="4">
                  <c:v>#N/A</c:v>
                </c:pt>
                <c:pt idx="5">
                  <c:v>20.07</c:v>
                </c:pt>
                <c:pt idx="6">
                  <c:v>#N/A</c:v>
                </c:pt>
                <c:pt idx="7">
                  <c:v>9.2799999999999994</c:v>
                </c:pt>
                <c:pt idx="8">
                  <c:v>#N/A</c:v>
                </c:pt>
                <c:pt idx="9">
                  <c:v>9.18</c:v>
                </c:pt>
              </c:numCache>
            </c:numRef>
          </c:val>
          <c:extLst>
            <c:ext xmlns:c16="http://schemas.microsoft.com/office/drawing/2014/chart" uri="{C3380CC4-5D6E-409C-BE32-E72D297353CC}">
              <c16:uniqueId val="{00000009-5A2C-4018-8284-F0E51BF0BF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439</c:v>
                </c:pt>
                <c:pt idx="5">
                  <c:v>421</c:v>
                </c:pt>
                <c:pt idx="8">
                  <c:v>399</c:v>
                </c:pt>
                <c:pt idx="11">
                  <c:v>399</c:v>
                </c:pt>
                <c:pt idx="14">
                  <c:v>413</c:v>
                </c:pt>
              </c:numCache>
            </c:numRef>
          </c:val>
          <c:extLst>
            <c:ext xmlns:c16="http://schemas.microsoft.com/office/drawing/2014/chart" uri="{C3380CC4-5D6E-409C-BE32-E72D297353CC}">
              <c16:uniqueId val="{00000000-BB85-412E-A852-8960CCCEDF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85-412E-A852-8960CCCEDF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20</c:v>
                </c:pt>
                <c:pt idx="6">
                  <c:v>19</c:v>
                </c:pt>
                <c:pt idx="9">
                  <c:v>17</c:v>
                </c:pt>
                <c:pt idx="12">
                  <c:v>15</c:v>
                </c:pt>
              </c:numCache>
            </c:numRef>
          </c:val>
          <c:extLst>
            <c:ext xmlns:c16="http://schemas.microsoft.com/office/drawing/2014/chart" uri="{C3380CC4-5D6E-409C-BE32-E72D297353CC}">
              <c16:uniqueId val="{00000002-BB85-412E-A852-8960CCCEDF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51</c:v>
                </c:pt>
                <c:pt idx="6">
                  <c:v>57</c:v>
                </c:pt>
                <c:pt idx="9">
                  <c:v>52</c:v>
                </c:pt>
                <c:pt idx="12">
                  <c:v>53</c:v>
                </c:pt>
              </c:numCache>
            </c:numRef>
          </c:val>
          <c:extLst>
            <c:ext xmlns:c16="http://schemas.microsoft.com/office/drawing/2014/chart" uri="{C3380CC4-5D6E-409C-BE32-E72D297353CC}">
              <c16:uniqueId val="{00000003-BB85-412E-A852-8960CCCEDF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c:v>
                </c:pt>
                <c:pt idx="3">
                  <c:v>63</c:v>
                </c:pt>
                <c:pt idx="6">
                  <c:v>74</c:v>
                </c:pt>
                <c:pt idx="9">
                  <c:v>57</c:v>
                </c:pt>
                <c:pt idx="12">
                  <c:v>38</c:v>
                </c:pt>
              </c:numCache>
            </c:numRef>
          </c:val>
          <c:extLst>
            <c:ext xmlns:c16="http://schemas.microsoft.com/office/drawing/2014/chart" uri="{C3380CC4-5D6E-409C-BE32-E72D297353CC}">
              <c16:uniqueId val="{00000004-BB85-412E-A852-8960CCCEDF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85-412E-A852-8960CCCEDF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85-412E-A852-8960CCCEDF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420</c:v>
                </c:pt>
                <c:pt idx="3">
                  <c:v>462</c:v>
                </c:pt>
                <c:pt idx="6">
                  <c:v>481</c:v>
                </c:pt>
                <c:pt idx="9">
                  <c:v>513</c:v>
                </c:pt>
                <c:pt idx="12">
                  <c:v>562</c:v>
                </c:pt>
              </c:numCache>
            </c:numRef>
          </c:val>
          <c:extLst>
            <c:ext xmlns:c16="http://schemas.microsoft.com/office/drawing/2014/chart" uri="{C3380CC4-5D6E-409C-BE32-E72D297353CC}">
              <c16:uniqueId val="{00000007-BB85-412E-A852-8960CCCEDF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c:v>
                </c:pt>
                <c:pt idx="2">
                  <c:v>#N/A</c:v>
                </c:pt>
                <c:pt idx="3">
                  <c:v>#N/A</c:v>
                </c:pt>
                <c:pt idx="4">
                  <c:v>175</c:v>
                </c:pt>
                <c:pt idx="5">
                  <c:v>#N/A</c:v>
                </c:pt>
                <c:pt idx="6">
                  <c:v>#N/A</c:v>
                </c:pt>
                <c:pt idx="7">
                  <c:v>232</c:v>
                </c:pt>
                <c:pt idx="8">
                  <c:v>#N/A</c:v>
                </c:pt>
                <c:pt idx="9">
                  <c:v>#N/A</c:v>
                </c:pt>
                <c:pt idx="10">
                  <c:v>240</c:v>
                </c:pt>
                <c:pt idx="11">
                  <c:v>#N/A</c:v>
                </c:pt>
                <c:pt idx="12">
                  <c:v>#N/A</c:v>
                </c:pt>
                <c:pt idx="13">
                  <c:v>255</c:v>
                </c:pt>
                <c:pt idx="14">
                  <c:v>#N/A</c:v>
                </c:pt>
              </c:numCache>
            </c:numRef>
          </c:val>
          <c:smooth val="0"/>
          <c:extLst>
            <c:ext xmlns:c16="http://schemas.microsoft.com/office/drawing/2014/chart" uri="{C3380CC4-5D6E-409C-BE32-E72D297353CC}">
              <c16:uniqueId val="{00000008-BB85-412E-A852-8960CCCEDF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4863</c:v>
                </c:pt>
                <c:pt idx="5">
                  <c:v>4968</c:v>
                </c:pt>
                <c:pt idx="8">
                  <c:v>5101</c:v>
                </c:pt>
                <c:pt idx="11">
                  <c:v>4912</c:v>
                </c:pt>
                <c:pt idx="14">
                  <c:v>4927</c:v>
                </c:pt>
              </c:numCache>
            </c:numRef>
          </c:val>
          <c:extLst>
            <c:ext xmlns:c16="http://schemas.microsoft.com/office/drawing/2014/chart" uri="{C3380CC4-5D6E-409C-BE32-E72D297353CC}">
              <c16:uniqueId val="{00000000-F753-4DCE-8841-9CD9E1070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c:v>
                </c:pt>
                <c:pt idx="5">
                  <c:v>48</c:v>
                </c:pt>
                <c:pt idx="8">
                  <c:v>18</c:v>
                </c:pt>
                <c:pt idx="11">
                  <c:v>14</c:v>
                </c:pt>
                <c:pt idx="14">
                  <c:v>10</c:v>
                </c:pt>
              </c:numCache>
            </c:numRef>
          </c:val>
          <c:extLst>
            <c:ext xmlns:c16="http://schemas.microsoft.com/office/drawing/2014/chart" uri="{C3380CC4-5D6E-409C-BE32-E72D297353CC}">
              <c16:uniqueId val="{00000001-F753-4DCE-8841-9CD9E1070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2335</c:v>
                </c:pt>
                <c:pt idx="5">
                  <c:v>2294</c:v>
                </c:pt>
                <c:pt idx="8">
                  <c:v>2065</c:v>
                </c:pt>
                <c:pt idx="11">
                  <c:v>1906</c:v>
                </c:pt>
                <c:pt idx="14">
                  <c:v>1937</c:v>
                </c:pt>
              </c:numCache>
            </c:numRef>
          </c:val>
          <c:extLst>
            <c:ext xmlns:c16="http://schemas.microsoft.com/office/drawing/2014/chart" uri="{C3380CC4-5D6E-409C-BE32-E72D297353CC}">
              <c16:uniqueId val="{00000002-F753-4DCE-8841-9CD9E1070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53-4DCE-8841-9CD9E1070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3-4DCE-8841-9CD9E1070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3-4DCE-8841-9CD9E1070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1097</c:v>
                </c:pt>
                <c:pt idx="3">
                  <c:v>855</c:v>
                </c:pt>
                <c:pt idx="6">
                  <c:v>1027</c:v>
                </c:pt>
                <c:pt idx="9">
                  <c:v>890</c:v>
                </c:pt>
                <c:pt idx="12">
                  <c:v>729</c:v>
                </c:pt>
              </c:numCache>
            </c:numRef>
          </c:val>
          <c:extLst>
            <c:ext xmlns:c16="http://schemas.microsoft.com/office/drawing/2014/chart" uri="{C3380CC4-5D6E-409C-BE32-E72D297353CC}">
              <c16:uniqueId val="{00000006-F753-4DCE-8841-9CD9E1070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454</c:v>
                </c:pt>
                <c:pt idx="3">
                  <c:v>577</c:v>
                </c:pt>
                <c:pt idx="6">
                  <c:v>543</c:v>
                </c:pt>
                <c:pt idx="9">
                  <c:v>513</c:v>
                </c:pt>
                <c:pt idx="12">
                  <c:v>492</c:v>
                </c:pt>
              </c:numCache>
            </c:numRef>
          </c:val>
          <c:extLst>
            <c:ext xmlns:c16="http://schemas.microsoft.com/office/drawing/2014/chart" uri="{C3380CC4-5D6E-409C-BE32-E72D297353CC}">
              <c16:uniqueId val="{00000007-F753-4DCE-8841-9CD9E1070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368</c:v>
                </c:pt>
                <c:pt idx="3">
                  <c:v>376</c:v>
                </c:pt>
                <c:pt idx="6">
                  <c:v>412</c:v>
                </c:pt>
                <c:pt idx="9">
                  <c:v>425</c:v>
                </c:pt>
                <c:pt idx="12">
                  <c:v>398</c:v>
                </c:pt>
              </c:numCache>
            </c:numRef>
          </c:val>
          <c:extLst>
            <c:ext xmlns:c16="http://schemas.microsoft.com/office/drawing/2014/chart" uri="{C3380CC4-5D6E-409C-BE32-E72D297353CC}">
              <c16:uniqueId val="{00000008-F753-4DCE-8841-9CD9E1070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123</c:v>
                </c:pt>
                <c:pt idx="3">
                  <c:v>104</c:v>
                </c:pt>
                <c:pt idx="6">
                  <c:v>85</c:v>
                </c:pt>
                <c:pt idx="9">
                  <c:v>69</c:v>
                </c:pt>
                <c:pt idx="12">
                  <c:v>57</c:v>
                </c:pt>
              </c:numCache>
            </c:numRef>
          </c:val>
          <c:extLst>
            <c:ext xmlns:c16="http://schemas.microsoft.com/office/drawing/2014/chart" uri="{C3380CC4-5D6E-409C-BE32-E72D297353CC}">
              <c16:uniqueId val="{00000009-F753-4DCE-8841-9CD9E1070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5261</c:v>
                </c:pt>
                <c:pt idx="3">
                  <c:v>5321</c:v>
                </c:pt>
                <c:pt idx="6">
                  <c:v>5322</c:v>
                </c:pt>
                <c:pt idx="9">
                  <c:v>5720</c:v>
                </c:pt>
                <c:pt idx="12">
                  <c:v>5870</c:v>
                </c:pt>
              </c:numCache>
            </c:numRef>
          </c:val>
          <c:extLst>
            <c:ext xmlns:c16="http://schemas.microsoft.com/office/drawing/2014/chart" uri="{C3380CC4-5D6E-409C-BE32-E72D297353CC}">
              <c16:uniqueId val="{0000000A-F753-4DCE-8841-9CD9E10704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c:v>
                </c:pt>
                <c:pt idx="2">
                  <c:v>#N/A</c:v>
                </c:pt>
                <c:pt idx="3">
                  <c:v>#N/A</c:v>
                </c:pt>
                <c:pt idx="4">
                  <c:v>0</c:v>
                </c:pt>
                <c:pt idx="5">
                  <c:v>#N/A</c:v>
                </c:pt>
                <c:pt idx="6">
                  <c:v>#N/A</c:v>
                </c:pt>
                <c:pt idx="7">
                  <c:v>207</c:v>
                </c:pt>
                <c:pt idx="8">
                  <c:v>#N/A</c:v>
                </c:pt>
                <c:pt idx="9">
                  <c:v>#N/A</c:v>
                </c:pt>
                <c:pt idx="10">
                  <c:v>784</c:v>
                </c:pt>
                <c:pt idx="11">
                  <c:v>#N/A</c:v>
                </c:pt>
                <c:pt idx="12">
                  <c:v>#N/A</c:v>
                </c:pt>
                <c:pt idx="13">
                  <c:v>672</c:v>
                </c:pt>
                <c:pt idx="14">
                  <c:v>#N/A</c:v>
                </c:pt>
              </c:numCache>
            </c:numRef>
          </c:val>
          <c:smooth val="0"/>
          <c:extLst>
            <c:ext xmlns:c16="http://schemas.microsoft.com/office/drawing/2014/chart" uri="{C3380CC4-5D6E-409C-BE32-E72D297353CC}">
              <c16:uniqueId val="{0000000B-F753-4DCE-8841-9CD9E10704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558</c:v>
                </c:pt>
                <c:pt idx="1">
                  <c:v>654</c:v>
                </c:pt>
                <c:pt idx="2">
                  <c:v>619</c:v>
                </c:pt>
              </c:numCache>
            </c:numRef>
          </c:val>
          <c:extLst>
            <c:ext xmlns:c16="http://schemas.microsoft.com/office/drawing/2014/chart" uri="{C3380CC4-5D6E-409C-BE32-E72D297353CC}">
              <c16:uniqueId val="{00000000-7583-440B-A364-761B2E19F5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c:v>
                </c:pt>
                <c:pt idx="1">
                  <c:v>1</c:v>
                </c:pt>
                <c:pt idx="2">
                  <c:v>170</c:v>
                </c:pt>
              </c:numCache>
            </c:numRef>
          </c:val>
          <c:extLst>
            <c:ext xmlns:c16="http://schemas.microsoft.com/office/drawing/2014/chart" uri="{C3380CC4-5D6E-409C-BE32-E72D297353CC}">
              <c16:uniqueId val="{00000001-7583-440B-A364-761B2E19F5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797</c:v>
                </c:pt>
                <c:pt idx="1">
                  <c:v>692</c:v>
                </c:pt>
                <c:pt idx="2">
                  <c:v>685</c:v>
                </c:pt>
              </c:numCache>
            </c:numRef>
          </c:val>
          <c:extLst>
            <c:ext xmlns:c16="http://schemas.microsoft.com/office/drawing/2014/chart" uri="{C3380CC4-5D6E-409C-BE32-E72D297353CC}">
              <c16:uniqueId val="{00000002-7583-440B-A364-761B2E19F5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{2E178810-A403-4918-99CF-60501174963F}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F1-43FA-8EDC-BE94A1CF2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{7D4EC271-3135-4D21-B115-84E0E0B53F28}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F1-43FA-8EDC-BE94A1CF2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{D86CC7A5-4378-4A12-9129-5945F01AFD5F}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F1-43FA-8EDC-BE94A1CF2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{70AFE4C2-B75A-4B55-9DF7-3EACC945DD11}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F1-43FA-8EDC-BE94A1CF2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{FEF50170-EBDC-46FB-8759-8DD0361F7AF7}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F1-43FA-8EDC-BE94A1CF2D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{936EE042-51C3-4DA6-9549-0135AF5E823B}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F1-43FA-8EDC-BE94A1CF2DFC}"/>
                </c:ext>
              </c:extLst>
            </c:dLbl>
            <c:dLbl>
              <c:idx val="16"/>
              <c:layout>
                <c:manualLayout>
                  <c:x val="-4.0177641846568912E-2"/>
                  <c:y val="-5.09610592414898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{EF638723-743D-459D-9A15-4BE5E9E6B05D}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F1-43FA-8EDC-BE94A1CF2D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{4B3F2F53-B763-4B09-B394-6874380FE587}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F1-43FA-8EDC-BE94A1CF2D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{204F7F99-EAA5-4F42-9D54-4964F29C1A43}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F1-43FA-8EDC-BE94A1CF2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61.3</c:v>
                </c:pt>
                <c:pt idx="16">
                  <c:v>61.1</c:v>
                </c:pt>
                <c:pt idx="24">
                  <c:v>62.5</c:v>
                </c:pt>
                <c:pt idx="32">
                  <c:v>63.2</c:v>
                </c:pt>
              </c:numCache>
            </c:numRef>
          </c:xVal>
          <c:yVal>
            <c:numRef>
              <c:f>公会計指標分析・財政指標組合せ分析表!$BP$51:$DC$51</c:f>
              <c:numCache>
                <c:formatCode>#,##0.0;"▲ "#,##0.0</c:formatCode>
                <c:ptCount val="40"/>
                <c:pt idx="0">
                  <c:v>1.3</c:v>
                </c:pt>
                <c:pt idx="16">
                  <c:v>5.2</c:v>
                </c:pt>
                <c:pt idx="24">
                  <c:v>19</c:v>
                </c:pt>
                <c:pt idx="32">
                  <c:v>15.2</c:v>
                </c:pt>
              </c:numCache>
            </c:numRef>
          </c:yVal>
          <c:smooth val="0"/>
          <c:extLst>
            <c:ext xmlns:c16="http://schemas.microsoft.com/office/drawing/2014/chart" uri="{C3380CC4-5D6E-409C-BE32-E72D297353CC}">
              <c16:uniqueId val="{00000009-7EF1-43FA-8EDC-BE94A1CF2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{EEBD759E-8FB1-48FD-8FE0-8F97E6B7AD13}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F1-43FA-8EDC-BE94A1CF2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{709C2683-6B7A-4D3B-B319-5C2F283F79F6}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F1-43FA-8EDC-BE94A1CF2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{4F5E3748-6143-4E60-A424-40E8F7DE16D8}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F1-43FA-8EDC-BE94A1CF2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{8B0E16D4-B62A-4D39-885E-FEC20A59F5F1}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F1-43FA-8EDC-BE94A1CF2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{1610D0B3-3271-4DB6-BF91-2A81E9509658}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F1-43FA-8EDC-BE94A1CF2D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{6EC99F7F-A76D-4DD6-B11D-9DB9833802FC}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F1-43FA-8EDC-BE94A1CF2D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{7174F62A-EDBF-465A-9459-92004F5A1598}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F1-43FA-8EDC-BE94A1CF2D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{CD29FD8D-5CEA-49FA-A645-3C2435F2C218}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F1-43FA-8EDC-BE94A1CF2DFC}"/>
                </c:ext>
              </c:extLst>
            </c:dLbl>
            <c:dLbl>
              <c:idx val="32"/>
              <c:layout>
                <c:manualLayout>
                  <c:x val="-2.3853859453899409E-2"/>
                  <c:y val="-7.851702497024053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{0E52F277-C9F2-41F5-AA96-09056C239685}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F1-43FA-8EDC-BE94A1CF2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EF1-43FA-8EDC-BE94A1CF2DFC}"/>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{C7175A5F-2D9F-4F81-B131-D47CB9A1B6FE}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55D-4ACB-989E-7B9A1ADE2F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{A048A491-E7F8-430F-8271-41E9BA6D8813}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5D-4ACB-989E-7B9A1ADE2F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{0B91C4EF-1C02-4F66-BBC6-B35ACE9FB5D2}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5D-4ACB-989E-7B9A1ADE2F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{AE73593C-4899-40A0-862E-7C92383B6546}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5D-4ACB-989E-7B9A1ADE2F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{07CEAB41-3ED5-4457-A3CF-CB9A3E4D2806}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5D-4ACB-989E-7B9A1ADE2FE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{9DE709C8-1640-4242-A556-CCFFB6D28E69}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55D-4ACB-989E-7B9A1ADE2FE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{01268969-9933-4F4C-8E6C-27E939EB3A29}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55D-4ACB-989E-7B9A1ADE2FE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{DEF21CA9-6264-430B-8FB1-C5F57DD81821}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55D-4ACB-989E-7B9A1ADE2FE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{EFBC6977-40AC-46DC-AA4A-1B8FEC47B4CA}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55D-4ACB-989E-7B9A1ADE2F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2.9</c:v>
                </c:pt>
                <c:pt idx="16">
                  <c:v>4.2</c:v>
                </c:pt>
                <c:pt idx="24">
                  <c:v>5.3</c:v>
                </c:pt>
                <c:pt idx="32">
                  <c:v>5.8</c:v>
                </c:pt>
              </c:numCache>
            </c:numRef>
          </c:xVal>
          <c:yVal>
            <c:numRef>
              <c:f>公会計指標分析・財政指標組合せ分析表!$BP$73:$DC$73</c:f>
              <c:numCache>
                <c:formatCode>#,##0.0;"▲ "#,##0.0</c:formatCode>
                <c:ptCount val="40"/>
                <c:pt idx="0">
                  <c:v>1.3</c:v>
                </c:pt>
                <c:pt idx="16">
                  <c:v>5.2</c:v>
                </c:pt>
                <c:pt idx="24">
                  <c:v>19</c:v>
                </c:pt>
                <c:pt idx="32">
                  <c:v>15.2</c:v>
                </c:pt>
              </c:numCache>
            </c:numRef>
          </c:yVal>
          <c:smooth val="0"/>
          <c:extLst>
            <c:ext xmlns:c16="http://schemas.microsoft.com/office/drawing/2014/chart" uri="{C3380CC4-5D6E-409C-BE32-E72D297353CC}">
              <c16:uniqueId val="{00000009-255D-4ACB-989E-7B9A1ADE2F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40790680503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{89E4ABE3-252F-44F2-9197-7C82C1F6D9D9}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55D-4ACB-989E-7B9A1ADE2F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{4EF3108E-15EC-4303-8A0D-8C6482E3EB84}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5D-4ACB-989E-7B9A1ADE2F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{08D2C2BE-BCA0-4023-8860-DC98783A0EBA}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5D-4ACB-989E-7B9A1ADE2F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{01BC5486-1F57-4B0C-B0C3-7BA153B1B082}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5D-4ACB-989E-7B9A1ADE2F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{BAA72054-3074-4BEC-A603-2A7F38B8EB31}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5D-4ACB-989E-7B9A1ADE2FE2}"/>
                </c:ext>
              </c:extLst>
            </c:dLbl>
            <c:dLbl>
              <c:idx val="8"/>
              <c:layout>
                <c:manualLayout>
                  <c:x val="0"/>
                  <c:y val="-1.10455666011602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{2467F086-B308-4AAF-8B1F-804FF3EE8BA6}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55D-4ACB-989E-7B9A1ADE2FE2}"/>
                </c:ext>
              </c:extLst>
            </c:dLbl>
            <c:dLbl>
              <c:idx val="16"/>
              <c:layout>
                <c:manualLayout>
                  <c:x val="0"/>
                  <c:y val="2.34696456692103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{A9832233-2CB1-448E-A247-885A1C54B137}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55D-4ACB-989E-7B9A1ADE2FE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{38FDC862-5BD5-475B-AA49-444DE582EA1D}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55D-4ACB-989E-7B9A1ADE2FE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{33B3C627-7310-4051-B7D1-1B77FFA6E42A}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55D-4ACB-989E-7B9A1ADE2F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255D-4ACB-989E-7B9A1ADE2FE2}"/>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割を臨時財政対策債が占めており、一般会計における元利償還金も令和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年度は前年度に比べ</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千万円増加している。公共施設の老朽化に伴う長寿命化対策で、地方債残高が増加している。充当可能基金については、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したものの、今後、将来負担比率は上昇傾向にあると予想される。新規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中央庁舎耐震補強等改修事業や道路改良事業等の普通建設事業費の繰入金の増加や中央庁舎耐震補強等改修事業のため地域福祉基金を取り崩したが、臨時財政対策債償還基金費として追加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・農業基盤整備基金：印旛沼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・児童・生徒国際交流振興基金：国際交流、国際的視野を持つ人材育成を目的とする。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・地域福祉基金：役場中央庁舎耐震補強等改修事業に充てたことによる減。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・都市計画事業基金：都市計画事業に要した費用の減による都市計画税積立額の増。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・新型コロナウイルス感染症の影響から、法人住民税、個人住民税の減少による自主財源の減。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・役場中央庁舎耐震補強等改修事業や道路改良事業等のため取り崩したことによる減少。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・臨時財政対策債償還基金費として、普通交付税が追加交付されたことにより、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・剰余金等を積極的に積立て、町債の償還に必要な財源を確保し、財政の健全な運営に努める。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年代の住宅団地造成以降、整備してきた多くの公共施設が老朽化してきており、更新の時期を迎えているため、有形固定資産減価償却率は、類似団体より高い水準となっている。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「公共施設等総合管理計画」に基づき、公共施設等の全体の状況把握と長期的な視点での更新・統廃合・長寿命化などを計画的に行ってくよう努めている。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5" name="楕円 84"/>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6" name="有形固定資産減価償却率該当値テキスト"/>
        <xdr:cNvSpPr txBox="1"/>
      </xdr:nvSpPr>
      <xdr:spPr>
        <a:xfrm>
          <a:off x="4813300" y="5904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161018</xdr:rowOff>
    </xdr:from>
    <xdr:to>
      <xdr:col>19</xdr:col>
      <xdr:colOff>187325</xdr:colOff>
      <xdr:row>30</xdr:row>
      <xdr:rowOff>91168</xdr:rowOff>
    </xdr:to>
    <xdr:sp macro="" textlink="">
      <xdr:nvSpPr>
        <xdr:cNvPr id="87" name="楕円 86"/>
        <xdr:cNvSpPr/>
      </xdr:nvSpPr>
      <xdr:spPr>
        <a:xfrm>
          <a:off x="4000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61958</xdr:rowOff>
    </xdr:to>
    <xdr:cxnSp macro="">
      <xdr:nvCxnSpPr>
        <xdr:cNvPr id="88" name="直線コネクタ 87"/>
        <xdr:cNvCxnSpPr/>
      </xdr:nvCxnSpPr>
      <xdr:spPr>
        <a:xfrm>
          <a:off x="4051300" y="595539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9" name="楕円 88"/>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40368</xdr:rowOff>
    </xdr:to>
    <xdr:cxnSp macro="">
      <xdr:nvCxnSpPr>
        <xdr:cNvPr id="90" name="直線コネクタ 89"/>
        <xdr:cNvCxnSpPr/>
      </xdr:nvCxnSpPr>
      <xdr:spPr>
        <a:xfrm>
          <a:off x="3289300" y="591221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124006</xdr:rowOff>
    </xdr:from>
    <xdr:to>
      <xdr:col>11</xdr:col>
      <xdr:colOff>187325</xdr:colOff>
      <xdr:row>30</xdr:row>
      <xdr:rowOff>54156</xdr:rowOff>
    </xdr:to>
    <xdr:sp macro="" textlink="">
      <xdr:nvSpPr>
        <xdr:cNvPr id="91" name="楕円 90"/>
        <xdr:cNvSpPr/>
      </xdr:nvSpPr>
      <xdr:spPr>
        <a:xfrm>
          <a:off x="2476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3356</xdr:rowOff>
    </xdr:to>
    <xdr:cxnSp macro="">
      <xdr:nvCxnSpPr>
        <xdr:cNvPr id="92" name="直線コネクタ 91"/>
        <xdr:cNvCxnSpPr/>
      </xdr:nvCxnSpPr>
      <xdr:spPr>
        <a:xfrm flipV="1">
          <a:off x="2527300" y="591221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96248</xdr:rowOff>
    </xdr:from>
    <xdr:to>
      <xdr:col>7</xdr:col>
      <xdr:colOff>187325</xdr:colOff>
      <xdr:row>30</xdr:row>
      <xdr:rowOff>26398</xdr:rowOff>
    </xdr:to>
    <xdr:sp macro="" textlink="">
      <xdr:nvSpPr>
        <xdr:cNvPr id="93" name="楕円 92"/>
        <xdr:cNvSpPr/>
      </xdr:nvSpPr>
      <xdr:spPr>
        <a:xfrm>
          <a:off x="1714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147048</xdr:rowOff>
    </xdr:from>
    <xdr:to>
      <xdr:col>11</xdr:col>
      <xdr:colOff>136525</xdr:colOff>
      <xdr:row>30</xdr:row>
      <xdr:rowOff>3356</xdr:rowOff>
    </xdr:to>
    <xdr:cxnSp macro="">
      <xdr:nvCxnSpPr>
        <xdr:cNvPr id="94" name="直線コネクタ 93"/>
        <xdr:cNvCxnSpPr/>
      </xdr:nvCxnSpPr>
      <xdr:spPr>
        <a:xfrm>
          <a:off x="1765300" y="589062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82295</xdr:rowOff>
    </xdr:from>
    <xdr:ext cx="405111" cy="259045"/>
    <xdr:sp macro="" textlink="">
      <xdr:nvSpPr>
        <xdr:cNvPr id="99" name="n_1mainValue有形固定資産減価償却率"/>
        <xdr:cNvSpPr txBox="1"/>
      </xdr:nvSpPr>
      <xdr:spPr>
        <a:xfrm>
          <a:off x="383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100" name="n_2mainValue有形固定資産減価償却率"/>
        <xdr:cNvSpPr txBox="1"/>
      </xdr:nvSpPr>
      <xdr:spPr>
        <a:xfrm>
          <a:off x="3086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45283</xdr:rowOff>
    </xdr:from>
    <xdr:ext cx="405111" cy="259045"/>
    <xdr:sp macro="" textlink="">
      <xdr:nvSpPr>
        <xdr:cNvPr id="101" name="n_3mainValue有形固定資産減価償却率"/>
        <xdr:cNvSpPr txBox="1"/>
      </xdr:nvSpPr>
      <xdr:spPr>
        <a:xfrm>
          <a:off x="2324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17525</xdr:rowOff>
    </xdr:from>
    <xdr:ext cx="405111" cy="259045"/>
    <xdr:sp macro="" textlink="">
      <xdr:nvSpPr>
        <xdr:cNvPr id="102" name="n_4mainValue有形固定資産減価償却率"/>
        <xdr:cNvSpPr txBox="1"/>
      </xdr:nvSpPr>
      <xdr:spPr>
        <a:xfrm>
          <a:off x="1562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債務償還比率は、令和元年度に類似団体平均を上回った。類似団体と比較して職員数が多く、人件費が高い水準にあり、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退職手当負担見込み額が増加したためであ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年度には、退職手当負担見込み額の減により若干持ち直している。令和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年度は、臨時財政対策債特例発行可能額の増等により債務償還比率は前年度より下がった。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財政健全化計画でも職員数の削減することとしており、人件費の削減に努めていく。　</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107386</xdr:rowOff>
    </xdr:from>
    <xdr:to>
      <xdr:col>76</xdr:col>
      <xdr:colOff>73025</xdr:colOff>
      <xdr:row>30</xdr:row>
      <xdr:rowOff>37536</xdr:rowOff>
    </xdr:to>
    <xdr:sp macro="" textlink="">
      <xdr:nvSpPr>
        <xdr:cNvPr id="147" name="楕円 146"/>
        <xdr:cNvSpPr/>
      </xdr:nvSpPr>
      <xdr:spPr>
        <a:xfrm>
          <a:off x="14744700" y="58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85813</xdr:rowOff>
    </xdr:from>
    <xdr:ext cx="469744" cy="259045"/>
    <xdr:sp macro="" textlink="">
      <xdr:nvSpPr>
        <xdr:cNvPr id="148" name="債務償還比率該当値テキスト"/>
        <xdr:cNvSpPr txBox="1"/>
      </xdr:nvSpPr>
      <xdr:spPr>
        <a:xfrm>
          <a:off x="14846300" y="582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71233</xdr:rowOff>
    </xdr:from>
    <xdr:to>
      <xdr:col>72</xdr:col>
      <xdr:colOff>123825</xdr:colOff>
      <xdr:row>31</xdr:row>
      <xdr:rowOff>1383</xdr:rowOff>
    </xdr:to>
    <xdr:sp macro="" textlink="">
      <xdr:nvSpPr>
        <xdr:cNvPr id="149" name="楕円 148"/>
        <xdr:cNvSpPr/>
      </xdr:nvSpPr>
      <xdr:spPr>
        <a:xfrm>
          <a:off x="14033500" y="59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158186</xdr:rowOff>
    </xdr:from>
    <xdr:to>
      <xdr:col>76</xdr:col>
      <xdr:colOff>22225</xdr:colOff>
      <xdr:row>30</xdr:row>
      <xdr:rowOff>122033</xdr:rowOff>
    </xdr:to>
    <xdr:cxnSp macro="">
      <xdr:nvCxnSpPr>
        <xdr:cNvPr id="150" name="直線コネクタ 149"/>
        <xdr:cNvCxnSpPr/>
      </xdr:nvCxnSpPr>
      <xdr:spPr>
        <a:xfrm flipV="1">
          <a:off x="14084300" y="5901761"/>
          <a:ext cx="71120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61588</xdr:rowOff>
    </xdr:from>
    <xdr:to>
      <xdr:col>68</xdr:col>
      <xdr:colOff>123825</xdr:colOff>
      <xdr:row>31</xdr:row>
      <xdr:rowOff>163188</xdr:rowOff>
    </xdr:to>
    <xdr:sp macro="" textlink="">
      <xdr:nvSpPr>
        <xdr:cNvPr id="151" name="楕円 150"/>
        <xdr:cNvSpPr/>
      </xdr:nvSpPr>
      <xdr:spPr>
        <a:xfrm>
          <a:off x="13271500" y="61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122033</xdr:rowOff>
    </xdr:from>
    <xdr:to>
      <xdr:col>72</xdr:col>
      <xdr:colOff>73025</xdr:colOff>
      <xdr:row>31</xdr:row>
      <xdr:rowOff>112388</xdr:rowOff>
    </xdr:to>
    <xdr:cxnSp macro="">
      <xdr:nvCxnSpPr>
        <xdr:cNvPr id="152" name="直線コネクタ 151"/>
        <xdr:cNvCxnSpPr/>
      </xdr:nvCxnSpPr>
      <xdr:spPr>
        <a:xfrm flipV="1">
          <a:off x="13322300" y="6037058"/>
          <a:ext cx="762000" cy="16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163519</xdr:rowOff>
    </xdr:from>
    <xdr:to>
      <xdr:col>64</xdr:col>
      <xdr:colOff>123825</xdr:colOff>
      <xdr:row>30</xdr:row>
      <xdr:rowOff>93669</xdr:rowOff>
    </xdr:to>
    <xdr:sp macro="" textlink="">
      <xdr:nvSpPr>
        <xdr:cNvPr id="153" name="楕円 152"/>
        <xdr:cNvSpPr/>
      </xdr:nvSpPr>
      <xdr:spPr>
        <a:xfrm>
          <a:off x="12509500" y="59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42869</xdr:rowOff>
    </xdr:from>
    <xdr:to>
      <xdr:col>68</xdr:col>
      <xdr:colOff>73025</xdr:colOff>
      <xdr:row>31</xdr:row>
      <xdr:rowOff>112388</xdr:rowOff>
    </xdr:to>
    <xdr:cxnSp macro="">
      <xdr:nvCxnSpPr>
        <xdr:cNvPr id="154" name="直線コネクタ 153"/>
        <xdr:cNvCxnSpPr/>
      </xdr:nvCxnSpPr>
      <xdr:spPr>
        <a:xfrm>
          <a:off x="12560300" y="5957894"/>
          <a:ext cx="762000" cy="2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4304</xdr:rowOff>
    </xdr:from>
    <xdr:to>
      <xdr:col>60</xdr:col>
      <xdr:colOff>123825</xdr:colOff>
      <xdr:row>30</xdr:row>
      <xdr:rowOff>105904</xdr:rowOff>
    </xdr:to>
    <xdr:sp macro="" textlink="">
      <xdr:nvSpPr>
        <xdr:cNvPr id="155" name="楕円 154"/>
        <xdr:cNvSpPr/>
      </xdr:nvSpPr>
      <xdr:spPr>
        <a:xfrm>
          <a:off x="11747500" y="5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42869</xdr:rowOff>
    </xdr:from>
    <xdr:to>
      <xdr:col>64</xdr:col>
      <xdr:colOff>73025</xdr:colOff>
      <xdr:row>30</xdr:row>
      <xdr:rowOff>55104</xdr:rowOff>
    </xdr:to>
    <xdr:cxnSp macro="">
      <xdr:nvCxnSpPr>
        <xdr:cNvPr id="156" name="直線コネクタ 155"/>
        <xdr:cNvCxnSpPr/>
      </xdr:nvCxnSpPr>
      <xdr:spPr>
        <a:xfrm flipV="1">
          <a:off x="11798300" y="5957894"/>
          <a:ext cx="762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9"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0"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163960</xdr:rowOff>
    </xdr:from>
    <xdr:ext cx="469744" cy="259045"/>
    <xdr:sp macro="" textlink="">
      <xdr:nvSpPr>
        <xdr:cNvPr id="161" name="n_1mainValue債務償還比率"/>
        <xdr:cNvSpPr txBox="1"/>
      </xdr:nvSpPr>
      <xdr:spPr>
        <a:xfrm>
          <a:off x="13836727" y="60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154315</xdr:rowOff>
    </xdr:from>
    <xdr:ext cx="469744" cy="259045"/>
    <xdr:sp macro="" textlink="">
      <xdr:nvSpPr>
        <xdr:cNvPr id="162" name="n_2mainValue債務償還比率"/>
        <xdr:cNvSpPr txBox="1"/>
      </xdr:nvSpPr>
      <xdr:spPr>
        <a:xfrm>
          <a:off x="13087427" y="62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110196</xdr:rowOff>
    </xdr:from>
    <xdr:ext cx="469744" cy="259045"/>
    <xdr:sp macro="" textlink="">
      <xdr:nvSpPr>
        <xdr:cNvPr id="163" name="n_3mainValue債務償還比率"/>
        <xdr:cNvSpPr txBox="1"/>
      </xdr:nvSpPr>
      <xdr:spPr>
        <a:xfrm>
          <a:off x="12325427" y="56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122431</xdr:rowOff>
    </xdr:from>
    <xdr:ext cx="469744" cy="259045"/>
    <xdr:sp macro="" textlink="">
      <xdr:nvSpPr>
        <xdr:cNvPr id="164" name="n_4mainValue債務償還比率"/>
        <xdr:cNvSpPr txBox="1"/>
      </xdr:nvSpPr>
      <xdr:spPr>
        <a:xfrm>
          <a:off x="11563427" y="569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3" name="楕円 72"/>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4" name="【道路】&#10;有形固定資産減価償却率該当値テキスト"/>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5" name="楕円 74"/>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22860</xdr:rowOff>
    </xdr:to>
    <xdr:cxnSp macro="">
      <xdr:nvCxnSpPr>
        <xdr:cNvPr id="76" name="直線コネクタ 75"/>
        <xdr:cNvCxnSpPr/>
      </xdr:nvCxnSpPr>
      <xdr:spPr>
        <a:xfrm flipV="1">
          <a:off x="3797300" y="63646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22860</xdr:rowOff>
    </xdr:to>
    <xdr:cxnSp macro="">
      <xdr:nvCxnSpPr>
        <xdr:cNvPr id="78" name="直線コネクタ 77"/>
        <xdr:cNvCxnSpPr/>
      </xdr:nvCxnSpPr>
      <xdr:spPr>
        <a:xfrm>
          <a:off x="2908300" y="633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xdr:cNvSpPr/>
      </xdr:nvSpPr>
      <xdr:spPr>
        <a:xfrm>
          <a:off x="196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36</xdr:row>
      <xdr:rowOff>165735</xdr:rowOff>
    </xdr:to>
    <xdr:cxnSp macro="">
      <xdr:nvCxnSpPr>
        <xdr:cNvPr id="80" name="直線コネクタ 79"/>
        <xdr:cNvCxnSpPr/>
      </xdr:nvCxnSpPr>
      <xdr:spPr>
        <a:xfrm>
          <a:off x="2019300" y="6332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160020</xdr:rowOff>
    </xdr:to>
    <xdr:cxnSp macro="">
      <xdr:nvCxnSpPr>
        <xdr:cNvPr id="82" name="直線コネクタ 81"/>
        <xdr:cNvCxnSpPr/>
      </xdr:nvCxnSpPr>
      <xdr:spPr>
        <a:xfrm>
          <a:off x="1130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7" name="n_1mainValue【道路】&#10;有形固定資産減価償却率"/>
        <xdr:cNvSpPr txBox="1"/>
      </xdr:nvSpPr>
      <xdr:spPr>
        <a:xfrm>
          <a:off x="3582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xdr:cNvSpPr txBox="1"/>
      </xdr:nvSpPr>
      <xdr:spPr>
        <a:xfrm>
          <a:off x="1816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133338</xdr:rowOff>
    </xdr:from>
    <xdr:to>
      <xdr:col>55</xdr:col>
      <xdr:colOff>50800</xdr:colOff>
      <xdr:row>40</xdr:row>
      <xdr:rowOff>63488</xdr:rowOff>
    </xdr:to>
    <xdr:sp macro="" textlink="">
      <xdr:nvSpPr>
        <xdr:cNvPr id="130" name="楕円 129"/>
        <xdr:cNvSpPr/>
      </xdr:nvSpPr>
      <xdr:spPr>
        <a:xfrm>
          <a:off x="10426700" y="68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156215</xdr:rowOff>
    </xdr:from>
    <xdr:ext cx="469744" cy="259045"/>
    <xdr:sp macro="" textlink="">
      <xdr:nvSpPr>
        <xdr:cNvPr id="131" name="【道路】&#10;一人当たり延長該当値テキスト"/>
        <xdr:cNvSpPr txBox="1"/>
      </xdr:nvSpPr>
      <xdr:spPr>
        <a:xfrm>
          <a:off x="10515600" y="66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136881</xdr:rowOff>
    </xdr:from>
    <xdr:to>
      <xdr:col>50</xdr:col>
      <xdr:colOff>165100</xdr:colOff>
      <xdr:row>40</xdr:row>
      <xdr:rowOff>67031</xdr:rowOff>
    </xdr:to>
    <xdr:sp macro="" textlink="">
      <xdr:nvSpPr>
        <xdr:cNvPr id="132" name="楕円 131"/>
        <xdr:cNvSpPr/>
      </xdr:nvSpPr>
      <xdr:spPr>
        <a:xfrm>
          <a:off x="9588500" y="6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12688</xdr:rowOff>
    </xdr:from>
    <xdr:to>
      <xdr:col>55</xdr:col>
      <xdr:colOff>0</xdr:colOff>
      <xdr:row>40</xdr:row>
      <xdr:rowOff>16231</xdr:rowOff>
    </xdr:to>
    <xdr:cxnSp macro="">
      <xdr:nvCxnSpPr>
        <xdr:cNvPr id="133" name="直線コネクタ 132"/>
        <xdr:cNvCxnSpPr/>
      </xdr:nvCxnSpPr>
      <xdr:spPr>
        <a:xfrm flipV="1">
          <a:off x="9639300" y="6870688"/>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138023</xdr:rowOff>
    </xdr:from>
    <xdr:to>
      <xdr:col>46</xdr:col>
      <xdr:colOff>38100</xdr:colOff>
      <xdr:row>40</xdr:row>
      <xdr:rowOff>68173</xdr:rowOff>
    </xdr:to>
    <xdr:sp macro="" textlink="">
      <xdr:nvSpPr>
        <xdr:cNvPr id="134" name="楕円 133"/>
        <xdr:cNvSpPr/>
      </xdr:nvSpPr>
      <xdr:spPr>
        <a:xfrm>
          <a:off x="86995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16231</xdr:rowOff>
    </xdr:from>
    <xdr:to>
      <xdr:col>50</xdr:col>
      <xdr:colOff>114300</xdr:colOff>
      <xdr:row>40</xdr:row>
      <xdr:rowOff>17373</xdr:rowOff>
    </xdr:to>
    <xdr:cxnSp macro="">
      <xdr:nvCxnSpPr>
        <xdr:cNvPr id="135" name="直線コネクタ 134"/>
        <xdr:cNvCxnSpPr/>
      </xdr:nvCxnSpPr>
      <xdr:spPr>
        <a:xfrm flipV="1">
          <a:off x="8750300" y="687423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6" name="楕円 135"/>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17373</xdr:rowOff>
    </xdr:from>
    <xdr:to>
      <xdr:col>45</xdr:col>
      <xdr:colOff>177800</xdr:colOff>
      <xdr:row>40</xdr:row>
      <xdr:rowOff>19050</xdr:rowOff>
    </xdr:to>
    <xdr:cxnSp macro="">
      <xdr:nvCxnSpPr>
        <xdr:cNvPr id="137" name="直線コネクタ 136"/>
        <xdr:cNvCxnSpPr/>
      </xdr:nvCxnSpPr>
      <xdr:spPr>
        <a:xfrm flipV="1">
          <a:off x="7861300" y="687537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141872</xdr:rowOff>
    </xdr:from>
    <xdr:to>
      <xdr:col>36</xdr:col>
      <xdr:colOff>165100</xdr:colOff>
      <xdr:row>40</xdr:row>
      <xdr:rowOff>72022</xdr:rowOff>
    </xdr:to>
    <xdr:sp macro="" textlink="">
      <xdr:nvSpPr>
        <xdr:cNvPr id="138" name="楕円 137"/>
        <xdr:cNvSpPr/>
      </xdr:nvSpPr>
      <xdr:spPr>
        <a:xfrm>
          <a:off x="6921500" y="6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21222</xdr:rowOff>
    </xdr:to>
    <xdr:cxnSp macro="">
      <xdr:nvCxnSpPr>
        <xdr:cNvPr id="139" name="直線コネクタ 138"/>
        <xdr:cNvCxnSpPr/>
      </xdr:nvCxnSpPr>
      <xdr:spPr>
        <a:xfrm flipV="1">
          <a:off x="6972300" y="68770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83558</xdr:rowOff>
    </xdr:from>
    <xdr:ext cx="469744" cy="259045"/>
    <xdr:sp macro="" textlink="">
      <xdr:nvSpPr>
        <xdr:cNvPr id="144" name="n_1mainValue【道路】&#10;一人当たり延長"/>
        <xdr:cNvSpPr txBox="1"/>
      </xdr:nvSpPr>
      <xdr:spPr>
        <a:xfrm>
          <a:off x="9391727" y="659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59300</xdr:rowOff>
    </xdr:from>
    <xdr:ext cx="469744" cy="259045"/>
    <xdr:sp macro="" textlink="">
      <xdr:nvSpPr>
        <xdr:cNvPr id="145" name="n_2mainValue【道路】&#10;一人当たり延長"/>
        <xdr:cNvSpPr txBox="1"/>
      </xdr:nvSpPr>
      <xdr:spPr>
        <a:xfrm>
          <a:off x="8515427" y="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6" name="n_3mainValue【道路】&#10;一人当たり延長"/>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88549</xdr:rowOff>
    </xdr:from>
    <xdr:ext cx="469744" cy="259045"/>
    <xdr:sp macro="" textlink="">
      <xdr:nvSpPr>
        <xdr:cNvPr id="147" name="n_4mainValue【道路】&#10;一人当たり延長"/>
        <xdr:cNvSpPr txBox="1"/>
      </xdr:nvSpPr>
      <xdr:spPr>
        <a:xfrm>
          <a:off x="6737427"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71665</xdr:rowOff>
    </xdr:from>
    <xdr:to>
      <xdr:col>24</xdr:col>
      <xdr:colOff>114300</xdr:colOff>
      <xdr:row>56</xdr:row>
      <xdr:rowOff>1815</xdr:rowOff>
    </xdr:to>
    <xdr:sp macro="" textlink="">
      <xdr:nvSpPr>
        <xdr:cNvPr id="189" name="楕円 188"/>
        <xdr:cNvSpPr/>
      </xdr:nvSpPr>
      <xdr:spPr>
        <a:xfrm>
          <a:off x="4584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1832</xdr:rowOff>
    </xdr:from>
    <xdr:ext cx="340478" cy="259045"/>
    <xdr:sp macro="" textlink="">
      <xdr:nvSpPr>
        <xdr:cNvPr id="190" name="【橋りょう・トンネル】&#10;有形固定資産減価償却率該当値テキスト"/>
        <xdr:cNvSpPr txBox="1"/>
      </xdr:nvSpPr>
      <xdr:spPr>
        <a:xfrm>
          <a:off x="4673600" y="9431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191" name="楕円 190"/>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55</xdr:row>
      <xdr:rowOff>122465</xdr:rowOff>
    </xdr:to>
    <xdr:cxnSp macro="">
      <xdr:nvCxnSpPr>
        <xdr:cNvPr id="192" name="直線コネクタ 191"/>
        <xdr:cNvCxnSpPr/>
      </xdr:nvCxnSpPr>
      <xdr:spPr>
        <a:xfrm>
          <a:off x="3797300" y="95326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3" name="楕円 192"/>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102870</xdr:rowOff>
    </xdr:to>
    <xdr:cxnSp macro="">
      <xdr:nvCxnSpPr>
        <xdr:cNvPr id="194" name="直線コネクタ 193"/>
        <xdr:cNvCxnSpPr/>
      </xdr:nvCxnSpPr>
      <xdr:spPr>
        <a:xfrm>
          <a:off x="2908300" y="9526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5" name="楕円 194"/>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6" name="直線コネクタ 195"/>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168003</xdr:rowOff>
    </xdr:from>
    <xdr:to>
      <xdr:col>6</xdr:col>
      <xdr:colOff>38100</xdr:colOff>
      <xdr:row>55</xdr:row>
      <xdr:rowOff>98153</xdr:rowOff>
    </xdr:to>
    <xdr:sp macro="" textlink="">
      <xdr:nvSpPr>
        <xdr:cNvPr id="197" name="楕円 196"/>
        <xdr:cNvSpPr/>
      </xdr:nvSpPr>
      <xdr:spPr>
        <a:xfrm>
          <a:off x="1079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47353</xdr:rowOff>
    </xdr:from>
    <xdr:to>
      <xdr:col>10</xdr:col>
      <xdr:colOff>114300</xdr:colOff>
      <xdr:row>55</xdr:row>
      <xdr:rowOff>68580</xdr:rowOff>
    </xdr:to>
    <xdr:cxnSp macro="">
      <xdr:nvCxnSpPr>
        <xdr:cNvPr id="198" name="直線コネクタ 197"/>
        <xdr:cNvCxnSpPr/>
      </xdr:nvCxnSpPr>
      <xdr:spPr>
        <a:xfrm>
          <a:off x="1130300" y="94771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170197</xdr:rowOff>
    </xdr:from>
    <xdr:ext cx="340478" cy="259045"/>
    <xdr:sp macro="" textlink="">
      <xdr:nvSpPr>
        <xdr:cNvPr id="203" name="n_1mainValue【橋りょう・トンネル】&#10;有形固定資産減価償却率"/>
        <xdr:cNvSpPr txBox="1"/>
      </xdr:nvSpPr>
      <xdr:spPr>
        <a:xfrm>
          <a:off x="3614361" y="925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4"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5"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114680</xdr:rowOff>
    </xdr:from>
    <xdr:ext cx="340478" cy="259045"/>
    <xdr:sp macro="" textlink="">
      <xdr:nvSpPr>
        <xdr:cNvPr id="206" name="n_4mainValue【橋りょう・トンネル】&#10;有形固定資産減価償却率"/>
        <xdr:cNvSpPr txBox="1"/>
      </xdr:nvSpPr>
      <xdr:spPr>
        <a:xfrm>
          <a:off x="960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17827</xdr:rowOff>
    </xdr:from>
    <xdr:to>
      <xdr:col>55</xdr:col>
      <xdr:colOff>50800</xdr:colOff>
      <xdr:row>64</xdr:row>
      <xdr:rowOff>119427</xdr:rowOff>
    </xdr:to>
    <xdr:sp macro="" textlink="">
      <xdr:nvSpPr>
        <xdr:cNvPr id="246" name="楕円 245"/>
        <xdr:cNvSpPr/>
      </xdr:nvSpPr>
      <xdr:spPr>
        <a:xfrm>
          <a:off x="10426700" y="109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104204</xdr:rowOff>
    </xdr:from>
    <xdr:ext cx="469744" cy="259045"/>
    <xdr:sp macro="" textlink="">
      <xdr:nvSpPr>
        <xdr:cNvPr id="247" name="【橋りょう・トンネル】&#10;一人当たり有形固定資産（償却資産）額該当値テキスト"/>
        <xdr:cNvSpPr txBox="1"/>
      </xdr:nvSpPr>
      <xdr:spPr>
        <a:xfrm>
          <a:off x="10515600" y="1090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18608</xdr:rowOff>
    </xdr:from>
    <xdr:to>
      <xdr:col>50</xdr:col>
      <xdr:colOff>165100</xdr:colOff>
      <xdr:row>64</xdr:row>
      <xdr:rowOff>120208</xdr:rowOff>
    </xdr:to>
    <xdr:sp macro="" textlink="">
      <xdr:nvSpPr>
        <xdr:cNvPr id="248" name="楕円 247"/>
        <xdr:cNvSpPr/>
      </xdr:nvSpPr>
      <xdr:spPr>
        <a:xfrm>
          <a:off x="9588500" y="10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68627</xdr:rowOff>
    </xdr:from>
    <xdr:to>
      <xdr:col>55</xdr:col>
      <xdr:colOff>0</xdr:colOff>
      <xdr:row>64</xdr:row>
      <xdr:rowOff>69408</xdr:rowOff>
    </xdr:to>
    <xdr:cxnSp macro="">
      <xdr:nvCxnSpPr>
        <xdr:cNvPr id="249" name="直線コネクタ 248"/>
        <xdr:cNvCxnSpPr/>
      </xdr:nvCxnSpPr>
      <xdr:spPr>
        <a:xfrm flipV="1">
          <a:off x="9639300" y="11041427"/>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20355</xdr:rowOff>
    </xdr:from>
    <xdr:to>
      <xdr:col>46</xdr:col>
      <xdr:colOff>38100</xdr:colOff>
      <xdr:row>64</xdr:row>
      <xdr:rowOff>121955</xdr:rowOff>
    </xdr:to>
    <xdr:sp macro="" textlink="">
      <xdr:nvSpPr>
        <xdr:cNvPr id="250" name="楕円 249"/>
        <xdr:cNvSpPr/>
      </xdr:nvSpPr>
      <xdr:spPr>
        <a:xfrm>
          <a:off x="8699500" y="10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69408</xdr:rowOff>
    </xdr:from>
    <xdr:to>
      <xdr:col>50</xdr:col>
      <xdr:colOff>114300</xdr:colOff>
      <xdr:row>64</xdr:row>
      <xdr:rowOff>71155</xdr:rowOff>
    </xdr:to>
    <xdr:cxnSp macro="">
      <xdr:nvCxnSpPr>
        <xdr:cNvPr id="251" name="直線コネクタ 250"/>
        <xdr:cNvCxnSpPr/>
      </xdr:nvCxnSpPr>
      <xdr:spPr>
        <a:xfrm flipV="1">
          <a:off x="8750300" y="11042208"/>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20382</xdr:rowOff>
    </xdr:from>
    <xdr:to>
      <xdr:col>41</xdr:col>
      <xdr:colOff>101600</xdr:colOff>
      <xdr:row>64</xdr:row>
      <xdr:rowOff>121982</xdr:rowOff>
    </xdr:to>
    <xdr:sp macro="" textlink="">
      <xdr:nvSpPr>
        <xdr:cNvPr id="252" name="楕円 251"/>
        <xdr:cNvSpPr/>
      </xdr:nvSpPr>
      <xdr:spPr>
        <a:xfrm>
          <a:off x="7810500" y="109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71155</xdr:rowOff>
    </xdr:from>
    <xdr:to>
      <xdr:col>45</xdr:col>
      <xdr:colOff>177800</xdr:colOff>
      <xdr:row>64</xdr:row>
      <xdr:rowOff>71182</xdr:rowOff>
    </xdr:to>
    <xdr:cxnSp macro="">
      <xdr:nvCxnSpPr>
        <xdr:cNvPr id="253" name="直線コネクタ 252"/>
        <xdr:cNvCxnSpPr/>
      </xdr:nvCxnSpPr>
      <xdr:spPr>
        <a:xfrm flipV="1">
          <a:off x="7861300" y="1104395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21465</xdr:rowOff>
    </xdr:from>
    <xdr:to>
      <xdr:col>36</xdr:col>
      <xdr:colOff>165100</xdr:colOff>
      <xdr:row>64</xdr:row>
      <xdr:rowOff>123065</xdr:rowOff>
    </xdr:to>
    <xdr:sp macro="" textlink="">
      <xdr:nvSpPr>
        <xdr:cNvPr id="254" name="楕円 253"/>
        <xdr:cNvSpPr/>
      </xdr:nvSpPr>
      <xdr:spPr>
        <a:xfrm>
          <a:off x="6921500" y="10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71182</xdr:rowOff>
    </xdr:from>
    <xdr:to>
      <xdr:col>41</xdr:col>
      <xdr:colOff>50800</xdr:colOff>
      <xdr:row>64</xdr:row>
      <xdr:rowOff>72265</xdr:rowOff>
    </xdr:to>
    <xdr:cxnSp macro="">
      <xdr:nvCxnSpPr>
        <xdr:cNvPr id="255" name="直線コネクタ 254"/>
        <xdr:cNvCxnSpPr/>
      </xdr:nvCxnSpPr>
      <xdr:spPr>
        <a:xfrm flipV="1">
          <a:off x="6972300" y="11043982"/>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111335</xdr:rowOff>
    </xdr:from>
    <xdr:ext cx="469744" cy="259045"/>
    <xdr:sp macro="" textlink="">
      <xdr:nvSpPr>
        <xdr:cNvPr id="260" name="n_1mainValue【橋りょう・トンネル】&#10;一人当たり有形固定資産（償却資産）額"/>
        <xdr:cNvSpPr txBox="1"/>
      </xdr:nvSpPr>
      <xdr:spPr>
        <a:xfrm>
          <a:off x="9391728" y="110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113082</xdr:rowOff>
    </xdr:from>
    <xdr:ext cx="469744" cy="259045"/>
    <xdr:sp macro="" textlink="">
      <xdr:nvSpPr>
        <xdr:cNvPr id="261" name="n_2mainValue【橋りょう・トンネル】&#10;一人当たり有形固定資産（償却資産）額"/>
        <xdr:cNvSpPr txBox="1"/>
      </xdr:nvSpPr>
      <xdr:spPr>
        <a:xfrm>
          <a:off x="8515428" y="11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113109</xdr:rowOff>
    </xdr:from>
    <xdr:ext cx="469744" cy="259045"/>
    <xdr:sp macro="" textlink="">
      <xdr:nvSpPr>
        <xdr:cNvPr id="262" name="n_3mainValue【橋りょう・トンネル】&#10;一人当たり有形固定資産（償却資産）額"/>
        <xdr:cNvSpPr txBox="1"/>
      </xdr:nvSpPr>
      <xdr:spPr>
        <a:xfrm>
          <a:off x="7626428" y="1108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114192</xdr:rowOff>
    </xdr:from>
    <xdr:ext cx="469744" cy="259045"/>
    <xdr:sp macro="" textlink="">
      <xdr:nvSpPr>
        <xdr:cNvPr id="263" name="n_4mainValue【橋りょう・トンネル】&#10;一人当たり有形固定資産（償却資産）額"/>
        <xdr:cNvSpPr txBox="1"/>
      </xdr:nvSpPr>
      <xdr:spPr>
        <a:xfrm>
          <a:off x="6737428" y="1108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305" name="楕円 304"/>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306" name="【公営住宅】&#10;有形固定資産減価償却率該当値テキスト"/>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119562</xdr:rowOff>
    </xdr:from>
    <xdr:to>
      <xdr:col>20</xdr:col>
      <xdr:colOff>38100</xdr:colOff>
      <xdr:row>86</xdr:row>
      <xdr:rowOff>49712</xdr:rowOff>
    </xdr:to>
    <xdr:sp macro="" textlink="">
      <xdr:nvSpPr>
        <xdr:cNvPr id="307" name="楕円 306"/>
        <xdr:cNvSpPr/>
      </xdr:nvSpPr>
      <xdr:spPr>
        <a:xfrm>
          <a:off x="3746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8708</xdr:rowOff>
    </xdr:to>
    <xdr:cxnSp macro="">
      <xdr:nvCxnSpPr>
        <xdr:cNvPr id="308" name="直線コネクタ 307"/>
        <xdr:cNvCxnSpPr/>
      </xdr:nvCxnSpPr>
      <xdr:spPr>
        <a:xfrm>
          <a:off x="3797300" y="147436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90170</xdr:rowOff>
    </xdr:from>
    <xdr:to>
      <xdr:col>15</xdr:col>
      <xdr:colOff>101600</xdr:colOff>
      <xdr:row>87</xdr:row>
      <xdr:rowOff>20320</xdr:rowOff>
    </xdr:to>
    <xdr:sp macro="" textlink="">
      <xdr:nvSpPr>
        <xdr:cNvPr id="309" name="楕円 308"/>
        <xdr:cNvSpPr/>
      </xdr:nvSpPr>
      <xdr:spPr>
        <a:xfrm>
          <a:off x="2857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170362</xdr:rowOff>
    </xdr:from>
    <xdr:to>
      <xdr:col>19</xdr:col>
      <xdr:colOff>177800</xdr:colOff>
      <xdr:row>86</xdr:row>
      <xdr:rowOff>140970</xdr:rowOff>
    </xdr:to>
    <xdr:cxnSp macro="">
      <xdr:nvCxnSpPr>
        <xdr:cNvPr id="310" name="直線コネクタ 309"/>
        <xdr:cNvCxnSpPr/>
      </xdr:nvCxnSpPr>
      <xdr:spPr>
        <a:xfrm flipV="1">
          <a:off x="2908300" y="14743612"/>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104866</xdr:rowOff>
    </xdr:from>
    <xdr:to>
      <xdr:col>10</xdr:col>
      <xdr:colOff>165100</xdr:colOff>
      <xdr:row>87</xdr:row>
      <xdr:rowOff>35016</xdr:rowOff>
    </xdr:to>
    <xdr:sp macro="" textlink="">
      <xdr:nvSpPr>
        <xdr:cNvPr id="311" name="楕円 310"/>
        <xdr:cNvSpPr/>
      </xdr:nvSpPr>
      <xdr:spPr>
        <a:xfrm>
          <a:off x="1968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140970</xdr:rowOff>
    </xdr:from>
    <xdr:to>
      <xdr:col>15</xdr:col>
      <xdr:colOff>50800</xdr:colOff>
      <xdr:row>86</xdr:row>
      <xdr:rowOff>155666</xdr:rowOff>
    </xdr:to>
    <xdr:cxnSp macro="">
      <xdr:nvCxnSpPr>
        <xdr:cNvPr id="312" name="直線コネクタ 311"/>
        <xdr:cNvCxnSpPr/>
      </xdr:nvCxnSpPr>
      <xdr:spPr>
        <a:xfrm flipV="1">
          <a:off x="2019300" y="148856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104866</xdr:rowOff>
    </xdr:from>
    <xdr:to>
      <xdr:col>6</xdr:col>
      <xdr:colOff>38100</xdr:colOff>
      <xdr:row>87</xdr:row>
      <xdr:rowOff>35016</xdr:rowOff>
    </xdr:to>
    <xdr:sp macro="" textlink="">
      <xdr:nvSpPr>
        <xdr:cNvPr id="313" name="楕円 312"/>
        <xdr:cNvSpPr/>
      </xdr:nvSpPr>
      <xdr:spPr>
        <a:xfrm>
          <a:off x="1079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155666</xdr:rowOff>
    </xdr:from>
    <xdr:to>
      <xdr:col>10</xdr:col>
      <xdr:colOff>114300</xdr:colOff>
      <xdr:row>86</xdr:row>
      <xdr:rowOff>155666</xdr:rowOff>
    </xdr:to>
    <xdr:cxnSp macro="">
      <xdr:nvCxnSpPr>
        <xdr:cNvPr id="314" name="直線コネクタ 313"/>
        <xdr:cNvCxnSpPr/>
      </xdr:nvCxnSpPr>
      <xdr:spPr>
        <a:xfrm>
          <a:off x="1130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40839</xdr:rowOff>
    </xdr:from>
    <xdr:ext cx="405111" cy="259045"/>
    <xdr:sp macro="" textlink="">
      <xdr:nvSpPr>
        <xdr:cNvPr id="319" name="n_1mainValue【公営住宅】&#10;有形固定資産減価償却率"/>
        <xdr:cNvSpPr txBox="1"/>
      </xdr:nvSpPr>
      <xdr:spPr>
        <a:xfrm>
          <a:off x="3582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11447</xdr:rowOff>
    </xdr:from>
    <xdr:ext cx="405111" cy="259045"/>
    <xdr:sp macro="" textlink="">
      <xdr:nvSpPr>
        <xdr:cNvPr id="320" name="n_2mainValue【公営住宅】&#10;有形固定資産減価償却率"/>
        <xdr:cNvSpPr txBox="1"/>
      </xdr:nvSpPr>
      <xdr:spPr>
        <a:xfrm>
          <a:off x="27057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321" name="n_3mainValue【公営住宅】&#10;有形固定資産減価償却率"/>
        <xdr:cNvSpPr txBox="1"/>
      </xdr:nvSpPr>
      <xdr:spPr>
        <a:xfrm>
          <a:off x="1816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26143</xdr:rowOff>
    </xdr:from>
    <xdr:ext cx="405111" cy="259045"/>
    <xdr:sp macro="" textlink="">
      <xdr:nvSpPr>
        <xdr:cNvPr id="322" name="n_4mainValue【公営住宅】&#10;有形固定資産減価償却率"/>
        <xdr:cNvSpPr txBox="1"/>
      </xdr:nvSpPr>
      <xdr:spPr>
        <a:xfrm>
          <a:off x="927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146634</xdr:rowOff>
    </xdr:from>
    <xdr:to>
      <xdr:col>55</xdr:col>
      <xdr:colOff>50800</xdr:colOff>
      <xdr:row>86</xdr:row>
      <xdr:rowOff>76784</xdr:rowOff>
    </xdr:to>
    <xdr:sp macro="" textlink="">
      <xdr:nvSpPr>
        <xdr:cNvPr id="360" name="楕円 359"/>
        <xdr:cNvSpPr/>
      </xdr:nvSpPr>
      <xdr:spPr>
        <a:xfrm>
          <a:off x="104267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61561</xdr:rowOff>
    </xdr:from>
    <xdr:ext cx="469744" cy="259045"/>
    <xdr:sp macro="" textlink="">
      <xdr:nvSpPr>
        <xdr:cNvPr id="361" name="【公営住宅】&#10;一人当たり面積該当値テキスト"/>
        <xdr:cNvSpPr txBox="1"/>
      </xdr:nvSpPr>
      <xdr:spPr>
        <a:xfrm>
          <a:off x="10515600" y="1463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62" name="楕円 361"/>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25984</xdr:rowOff>
    </xdr:from>
    <xdr:to>
      <xdr:col>55</xdr:col>
      <xdr:colOff>0</xdr:colOff>
      <xdr:row>86</xdr:row>
      <xdr:rowOff>26212</xdr:rowOff>
    </xdr:to>
    <xdr:cxnSp macro="">
      <xdr:nvCxnSpPr>
        <xdr:cNvPr id="363" name="直線コネクタ 362"/>
        <xdr:cNvCxnSpPr/>
      </xdr:nvCxnSpPr>
      <xdr:spPr>
        <a:xfrm flipV="1">
          <a:off x="9639300" y="147706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147549</xdr:rowOff>
    </xdr:from>
    <xdr:to>
      <xdr:col>46</xdr:col>
      <xdr:colOff>38100</xdr:colOff>
      <xdr:row>86</xdr:row>
      <xdr:rowOff>77699</xdr:rowOff>
    </xdr:to>
    <xdr:sp macro="" textlink="">
      <xdr:nvSpPr>
        <xdr:cNvPr id="364" name="楕円 363"/>
        <xdr:cNvSpPr/>
      </xdr:nvSpPr>
      <xdr:spPr>
        <a:xfrm>
          <a:off x="8699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26899</xdr:rowOff>
    </xdr:to>
    <xdr:cxnSp macro="">
      <xdr:nvCxnSpPr>
        <xdr:cNvPr id="365" name="直線コネクタ 364"/>
        <xdr:cNvCxnSpPr/>
      </xdr:nvCxnSpPr>
      <xdr:spPr>
        <a:xfrm flipV="1">
          <a:off x="8750300" y="147709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147777</xdr:rowOff>
    </xdr:from>
    <xdr:to>
      <xdr:col>41</xdr:col>
      <xdr:colOff>101600</xdr:colOff>
      <xdr:row>86</xdr:row>
      <xdr:rowOff>77927</xdr:rowOff>
    </xdr:to>
    <xdr:sp macro="" textlink="">
      <xdr:nvSpPr>
        <xdr:cNvPr id="366" name="楕円 365"/>
        <xdr:cNvSpPr/>
      </xdr:nvSpPr>
      <xdr:spPr>
        <a:xfrm>
          <a:off x="7810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26899</xdr:rowOff>
    </xdr:from>
    <xdr:to>
      <xdr:col>45</xdr:col>
      <xdr:colOff>177800</xdr:colOff>
      <xdr:row>86</xdr:row>
      <xdr:rowOff>27127</xdr:rowOff>
    </xdr:to>
    <xdr:cxnSp macro="">
      <xdr:nvCxnSpPr>
        <xdr:cNvPr id="367" name="直線コネクタ 366"/>
        <xdr:cNvCxnSpPr/>
      </xdr:nvCxnSpPr>
      <xdr:spPr>
        <a:xfrm flipV="1">
          <a:off x="7861300" y="1477159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147777</xdr:rowOff>
    </xdr:from>
    <xdr:to>
      <xdr:col>36</xdr:col>
      <xdr:colOff>165100</xdr:colOff>
      <xdr:row>86</xdr:row>
      <xdr:rowOff>77927</xdr:rowOff>
    </xdr:to>
    <xdr:sp macro="" textlink="">
      <xdr:nvSpPr>
        <xdr:cNvPr id="368" name="楕円 367"/>
        <xdr:cNvSpPr/>
      </xdr:nvSpPr>
      <xdr:spPr>
        <a:xfrm>
          <a:off x="6921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27127</xdr:rowOff>
    </xdr:from>
    <xdr:to>
      <xdr:col>41</xdr:col>
      <xdr:colOff>50800</xdr:colOff>
      <xdr:row>86</xdr:row>
      <xdr:rowOff>27127</xdr:rowOff>
    </xdr:to>
    <xdr:cxnSp macro="">
      <xdr:nvCxnSpPr>
        <xdr:cNvPr id="369" name="直線コネクタ 368"/>
        <xdr:cNvCxnSpPr/>
      </xdr:nvCxnSpPr>
      <xdr:spPr>
        <a:xfrm>
          <a:off x="6972300" y="14771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74" name="n_1mainValue【公営住宅】&#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68826</xdr:rowOff>
    </xdr:from>
    <xdr:ext cx="469744" cy="259045"/>
    <xdr:sp macro="" textlink="">
      <xdr:nvSpPr>
        <xdr:cNvPr id="375" name="n_2mainValue【公営住宅】&#10;一人当たり面積"/>
        <xdr:cNvSpPr txBox="1"/>
      </xdr:nvSpPr>
      <xdr:spPr>
        <a:xfrm>
          <a:off x="85154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69054</xdr:rowOff>
    </xdr:from>
    <xdr:ext cx="469744" cy="259045"/>
    <xdr:sp macro="" textlink="">
      <xdr:nvSpPr>
        <xdr:cNvPr id="376" name="n_3mainValue【公営住宅】&#10;一人当たり面積"/>
        <xdr:cNvSpPr txBox="1"/>
      </xdr:nvSpPr>
      <xdr:spPr>
        <a:xfrm>
          <a:off x="7626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69054</xdr:rowOff>
    </xdr:from>
    <xdr:ext cx="469744" cy="259045"/>
    <xdr:sp macro="" textlink="">
      <xdr:nvSpPr>
        <xdr:cNvPr id="377" name="n_4mainValue【公営住宅】&#10;一人当たり面積"/>
        <xdr:cNvSpPr txBox="1"/>
      </xdr:nvSpPr>
      <xdr:spPr>
        <a:xfrm>
          <a:off x="6737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435" name="楕円 434"/>
        <xdr:cNvSpPr/>
      </xdr:nvSpPr>
      <xdr:spPr>
        <a:xfrm>
          <a:off x="16268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436" name="【認定こども園・幼稚園・保育所】&#10;有形固定資産減価償却率該当値テキスト"/>
        <xdr:cNvSpPr txBox="1"/>
      </xdr:nvSpPr>
      <xdr:spPr>
        <a:xfrm>
          <a:off x="16357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37" name="楕円 436"/>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40277</xdr:rowOff>
    </xdr:to>
    <xdr:cxnSp macro="">
      <xdr:nvCxnSpPr>
        <xdr:cNvPr id="438" name="直線コネクタ 437"/>
        <xdr:cNvCxnSpPr/>
      </xdr:nvCxnSpPr>
      <xdr:spPr>
        <a:xfrm>
          <a:off x="15481300" y="70468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439" name="楕円 438"/>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166007</xdr:rowOff>
    </xdr:from>
    <xdr:to>
      <xdr:col>81</xdr:col>
      <xdr:colOff>50800</xdr:colOff>
      <xdr:row>41</xdr:row>
      <xdr:rowOff>17417</xdr:rowOff>
    </xdr:to>
    <xdr:cxnSp macro="">
      <xdr:nvCxnSpPr>
        <xdr:cNvPr id="440" name="直線コネクタ 439"/>
        <xdr:cNvCxnSpPr/>
      </xdr:nvCxnSpPr>
      <xdr:spPr>
        <a:xfrm>
          <a:off x="14592300" y="70240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92347</xdr:rowOff>
    </xdr:from>
    <xdr:to>
      <xdr:col>72</xdr:col>
      <xdr:colOff>38100</xdr:colOff>
      <xdr:row>41</xdr:row>
      <xdr:rowOff>22497</xdr:rowOff>
    </xdr:to>
    <xdr:sp macro="" textlink="">
      <xdr:nvSpPr>
        <xdr:cNvPr id="441" name="楕円 440"/>
        <xdr:cNvSpPr/>
      </xdr:nvSpPr>
      <xdr:spPr>
        <a:xfrm>
          <a:off x="13652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143147</xdr:rowOff>
    </xdr:from>
    <xdr:to>
      <xdr:col>76</xdr:col>
      <xdr:colOff>114300</xdr:colOff>
      <xdr:row>40</xdr:row>
      <xdr:rowOff>166007</xdr:rowOff>
    </xdr:to>
    <xdr:cxnSp macro="">
      <xdr:nvCxnSpPr>
        <xdr:cNvPr id="442" name="直線コネクタ 441"/>
        <xdr:cNvCxnSpPr/>
      </xdr:nvCxnSpPr>
      <xdr:spPr>
        <a:xfrm>
          <a:off x="13703300" y="70011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69487</xdr:rowOff>
    </xdr:from>
    <xdr:to>
      <xdr:col>67</xdr:col>
      <xdr:colOff>101600</xdr:colOff>
      <xdr:row>40</xdr:row>
      <xdr:rowOff>171087</xdr:rowOff>
    </xdr:to>
    <xdr:sp macro="" textlink="">
      <xdr:nvSpPr>
        <xdr:cNvPr id="443" name="楕円 442"/>
        <xdr:cNvSpPr/>
      </xdr:nvSpPr>
      <xdr:spPr>
        <a:xfrm>
          <a:off x="12763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120287</xdr:rowOff>
    </xdr:from>
    <xdr:to>
      <xdr:col>71</xdr:col>
      <xdr:colOff>177800</xdr:colOff>
      <xdr:row>40</xdr:row>
      <xdr:rowOff>143147</xdr:rowOff>
    </xdr:to>
    <xdr:cxnSp macro="">
      <xdr:nvCxnSpPr>
        <xdr:cNvPr id="444" name="直線コネクタ 443"/>
        <xdr:cNvCxnSpPr/>
      </xdr:nvCxnSpPr>
      <xdr:spPr>
        <a:xfrm>
          <a:off x="12814300" y="69782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49" name="n_1mainValue【認定こども園・幼稚園・保育所】&#10;有形固定資産減価償却率"/>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450" name="n_2mainValue【認定こども園・幼稚園・保育所】&#10;有形固定資産減価償却率"/>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13624</xdr:rowOff>
    </xdr:from>
    <xdr:ext cx="405111" cy="259045"/>
    <xdr:sp macro="" textlink="">
      <xdr:nvSpPr>
        <xdr:cNvPr id="451" name="n_3mainValue【認定こども園・幼稚園・保育所】&#10;有形固定資産減価償却率"/>
        <xdr:cNvSpPr txBox="1"/>
      </xdr:nvSpPr>
      <xdr:spPr>
        <a:xfrm>
          <a:off x="13500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162214</xdr:rowOff>
    </xdr:from>
    <xdr:ext cx="405111" cy="259045"/>
    <xdr:sp macro="" textlink="">
      <xdr:nvSpPr>
        <xdr:cNvPr id="452" name="n_4mainValue【認定こども園・幼稚園・保育所】&#10;有形固定資産減価償却率"/>
        <xdr:cNvSpPr txBox="1"/>
      </xdr:nvSpPr>
      <xdr:spPr>
        <a:xfrm>
          <a:off x="12611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90" name="楕円 489"/>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91" name="【認定こども園・幼稚園・保育所】&#10;一人当たり面積該当値テキスト"/>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92" name="楕円 491"/>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493" name="直線コネクタ 492"/>
        <xdr:cNvCxnSpPr/>
      </xdr:nvCxnSpPr>
      <xdr:spPr>
        <a:xfrm>
          <a:off x="21323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4" name="楕円 493"/>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160782</xdr:rowOff>
    </xdr:to>
    <xdr:cxnSp macro="">
      <xdr:nvCxnSpPr>
        <xdr:cNvPr id="495" name="直線コネクタ 494"/>
        <xdr:cNvCxnSpPr/>
      </xdr:nvCxnSpPr>
      <xdr:spPr>
        <a:xfrm flipV="1">
          <a:off x="20434300" y="701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6" name="楕円 495"/>
        <xdr:cNvSpPr/>
      </xdr:nvSpPr>
      <xdr:spPr>
        <a:xfrm>
          <a:off x="19494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7" name="直線コネクタ 496"/>
        <xdr:cNvCxnSpPr/>
      </xdr:nvCxnSpPr>
      <xdr:spPr>
        <a:xfrm>
          <a:off x="19545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109982</xdr:rowOff>
    </xdr:from>
    <xdr:to>
      <xdr:col>98</xdr:col>
      <xdr:colOff>38100</xdr:colOff>
      <xdr:row>41</xdr:row>
      <xdr:rowOff>40132</xdr:rowOff>
    </xdr:to>
    <xdr:sp macro="" textlink="">
      <xdr:nvSpPr>
        <xdr:cNvPr id="498" name="楕円 497"/>
        <xdr:cNvSpPr/>
      </xdr:nvSpPr>
      <xdr:spPr>
        <a:xfrm>
          <a:off x="18605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40</xdr:row>
      <xdr:rowOff>160782</xdr:rowOff>
    </xdr:to>
    <xdr:cxnSp macro="">
      <xdr:nvCxnSpPr>
        <xdr:cNvPr id="499" name="直線コネクタ 498"/>
        <xdr:cNvCxnSpPr/>
      </xdr:nvCxnSpPr>
      <xdr:spPr>
        <a:xfrm>
          <a:off x="18656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4"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5" name="n_2main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6" name="n_3mainValue【認定こども園・幼稚園・保育所】&#10;一人当たり面積"/>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31259</xdr:rowOff>
    </xdr:from>
    <xdr:ext cx="469744" cy="259045"/>
    <xdr:sp macro="" textlink="">
      <xdr:nvSpPr>
        <xdr:cNvPr id="507" name="n_4mainValue【認定こども園・幼稚園・保育所】&#10;一人当たり面積"/>
        <xdr:cNvSpPr txBox="1"/>
      </xdr:nvSpPr>
      <xdr:spPr>
        <a:xfrm>
          <a:off x="18421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42545</xdr:rowOff>
    </xdr:from>
    <xdr:to>
      <xdr:col>85</xdr:col>
      <xdr:colOff>177800</xdr:colOff>
      <xdr:row>62</xdr:row>
      <xdr:rowOff>144145</xdr:rowOff>
    </xdr:to>
    <xdr:sp macro="" textlink="">
      <xdr:nvSpPr>
        <xdr:cNvPr id="548" name="楕円 547"/>
        <xdr:cNvSpPr/>
      </xdr:nvSpPr>
      <xdr:spPr>
        <a:xfrm>
          <a:off x="16268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20972</xdr:rowOff>
    </xdr:from>
    <xdr:ext cx="405111" cy="259045"/>
    <xdr:sp macro="" textlink="">
      <xdr:nvSpPr>
        <xdr:cNvPr id="549" name="【学校施設】&#10;有形固定資産減価償却率該当値テキスト"/>
        <xdr:cNvSpPr txBox="1"/>
      </xdr:nvSpPr>
      <xdr:spPr>
        <a:xfrm>
          <a:off x="163576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8255</xdr:rowOff>
    </xdr:from>
    <xdr:to>
      <xdr:col>81</xdr:col>
      <xdr:colOff>101600</xdr:colOff>
      <xdr:row>62</xdr:row>
      <xdr:rowOff>109855</xdr:rowOff>
    </xdr:to>
    <xdr:sp macro="" textlink="">
      <xdr:nvSpPr>
        <xdr:cNvPr id="550" name="楕円 549"/>
        <xdr:cNvSpPr/>
      </xdr:nvSpPr>
      <xdr:spPr>
        <a:xfrm>
          <a:off x="15430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59055</xdr:rowOff>
    </xdr:from>
    <xdr:to>
      <xdr:col>85</xdr:col>
      <xdr:colOff>127000</xdr:colOff>
      <xdr:row>62</xdr:row>
      <xdr:rowOff>93345</xdr:rowOff>
    </xdr:to>
    <xdr:cxnSp macro="">
      <xdr:nvCxnSpPr>
        <xdr:cNvPr id="551" name="直線コネクタ 550"/>
        <xdr:cNvCxnSpPr/>
      </xdr:nvCxnSpPr>
      <xdr:spPr>
        <a:xfrm>
          <a:off x="15481300" y="106889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21590</xdr:rowOff>
    </xdr:from>
    <xdr:to>
      <xdr:col>76</xdr:col>
      <xdr:colOff>165100</xdr:colOff>
      <xdr:row>62</xdr:row>
      <xdr:rowOff>123190</xdr:rowOff>
    </xdr:to>
    <xdr:sp macro="" textlink="">
      <xdr:nvSpPr>
        <xdr:cNvPr id="552" name="楕円 551"/>
        <xdr:cNvSpPr/>
      </xdr:nvSpPr>
      <xdr:spPr>
        <a:xfrm>
          <a:off x="1454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59055</xdr:rowOff>
    </xdr:from>
    <xdr:to>
      <xdr:col>81</xdr:col>
      <xdr:colOff>50800</xdr:colOff>
      <xdr:row>62</xdr:row>
      <xdr:rowOff>72390</xdr:rowOff>
    </xdr:to>
    <xdr:cxnSp macro="">
      <xdr:nvCxnSpPr>
        <xdr:cNvPr id="553" name="直線コネクタ 552"/>
        <xdr:cNvCxnSpPr/>
      </xdr:nvCxnSpPr>
      <xdr:spPr>
        <a:xfrm flipV="1">
          <a:off x="14592300" y="106889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164465</xdr:rowOff>
    </xdr:from>
    <xdr:to>
      <xdr:col>72</xdr:col>
      <xdr:colOff>38100</xdr:colOff>
      <xdr:row>62</xdr:row>
      <xdr:rowOff>94615</xdr:rowOff>
    </xdr:to>
    <xdr:sp macro="" textlink="">
      <xdr:nvSpPr>
        <xdr:cNvPr id="554" name="楕円 553"/>
        <xdr:cNvSpPr/>
      </xdr:nvSpPr>
      <xdr:spPr>
        <a:xfrm>
          <a:off x="13652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43815</xdr:rowOff>
    </xdr:from>
    <xdr:to>
      <xdr:col>76</xdr:col>
      <xdr:colOff>114300</xdr:colOff>
      <xdr:row>62</xdr:row>
      <xdr:rowOff>72390</xdr:rowOff>
    </xdr:to>
    <xdr:cxnSp macro="">
      <xdr:nvCxnSpPr>
        <xdr:cNvPr id="555" name="直線コネクタ 554"/>
        <xdr:cNvCxnSpPr/>
      </xdr:nvCxnSpPr>
      <xdr:spPr>
        <a:xfrm>
          <a:off x="13703300" y="10673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556" name="楕円 555"/>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43815</xdr:rowOff>
    </xdr:to>
    <xdr:cxnSp macro="">
      <xdr:nvCxnSpPr>
        <xdr:cNvPr id="557" name="直線コネクタ 556"/>
        <xdr:cNvCxnSpPr/>
      </xdr:nvCxnSpPr>
      <xdr:spPr>
        <a:xfrm>
          <a:off x="12814300" y="10635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100982</xdr:rowOff>
    </xdr:from>
    <xdr:ext cx="405111" cy="259045"/>
    <xdr:sp macro="" textlink="">
      <xdr:nvSpPr>
        <xdr:cNvPr id="562" name="n_1mainValue【学校施設】&#10;有形固定資産減価償却率"/>
        <xdr:cNvSpPr txBox="1"/>
      </xdr:nvSpPr>
      <xdr:spPr>
        <a:xfrm>
          <a:off x="152660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114317</xdr:rowOff>
    </xdr:from>
    <xdr:ext cx="405111" cy="259045"/>
    <xdr:sp macro="" textlink="">
      <xdr:nvSpPr>
        <xdr:cNvPr id="563" name="n_2mainValue【学校施設】&#10;有形固定資産減価償却率"/>
        <xdr:cNvSpPr txBox="1"/>
      </xdr:nvSpPr>
      <xdr:spPr>
        <a:xfrm>
          <a:off x="14389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85742</xdr:rowOff>
    </xdr:from>
    <xdr:ext cx="405111" cy="259045"/>
    <xdr:sp macro="" textlink="">
      <xdr:nvSpPr>
        <xdr:cNvPr id="564" name="n_3mainValue【学校施設】&#10;有形固定資産減価償却率"/>
        <xdr:cNvSpPr txBox="1"/>
      </xdr:nvSpPr>
      <xdr:spPr>
        <a:xfrm>
          <a:off x="13500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565" name="n_4mainValue【学校施設】&#10;有形固定資産減価償却率"/>
        <xdr:cNvSpPr txBox="1"/>
      </xdr:nvSpPr>
      <xdr:spPr>
        <a:xfrm>
          <a:off x="12611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52723</xdr:rowOff>
    </xdr:from>
    <xdr:to>
      <xdr:col>116</xdr:col>
      <xdr:colOff>114300</xdr:colOff>
      <xdr:row>61</xdr:row>
      <xdr:rowOff>154323</xdr:rowOff>
    </xdr:to>
    <xdr:sp macro="" textlink="">
      <xdr:nvSpPr>
        <xdr:cNvPr id="608" name="楕円 607"/>
        <xdr:cNvSpPr/>
      </xdr:nvSpPr>
      <xdr:spPr>
        <a:xfrm>
          <a:off x="221107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31150</xdr:rowOff>
    </xdr:from>
    <xdr:ext cx="469744" cy="259045"/>
    <xdr:sp macro="" textlink="">
      <xdr:nvSpPr>
        <xdr:cNvPr id="609" name="【学校施設】&#10;一人当たり面積該当値テキスト"/>
        <xdr:cNvSpPr txBox="1"/>
      </xdr:nvSpPr>
      <xdr:spPr>
        <a:xfrm>
          <a:off x="22199600" y="104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610" name="楕円 609"/>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103523</xdr:rowOff>
    </xdr:from>
    <xdr:to>
      <xdr:col>116</xdr:col>
      <xdr:colOff>63500</xdr:colOff>
      <xdr:row>61</xdr:row>
      <xdr:rowOff>112014</xdr:rowOff>
    </xdr:to>
    <xdr:cxnSp macro="">
      <xdr:nvCxnSpPr>
        <xdr:cNvPr id="611" name="直線コネクタ 610"/>
        <xdr:cNvCxnSpPr/>
      </xdr:nvCxnSpPr>
      <xdr:spPr>
        <a:xfrm flipV="1">
          <a:off x="21323300" y="1056197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612" name="楕円 611"/>
        <xdr:cNvSpPr/>
      </xdr:nvSpPr>
      <xdr:spPr>
        <a:xfrm>
          <a:off x="20383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114626</xdr:rowOff>
    </xdr:to>
    <xdr:cxnSp macro="">
      <xdr:nvCxnSpPr>
        <xdr:cNvPr id="613" name="直線コネクタ 612"/>
        <xdr:cNvCxnSpPr/>
      </xdr:nvCxnSpPr>
      <xdr:spPr>
        <a:xfrm flipV="1">
          <a:off x="20434300" y="1057046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68399</xdr:rowOff>
    </xdr:from>
    <xdr:to>
      <xdr:col>102</xdr:col>
      <xdr:colOff>165100</xdr:colOff>
      <xdr:row>61</xdr:row>
      <xdr:rowOff>169999</xdr:rowOff>
    </xdr:to>
    <xdr:sp macro="" textlink="">
      <xdr:nvSpPr>
        <xdr:cNvPr id="614" name="楕円 613"/>
        <xdr:cNvSpPr/>
      </xdr:nvSpPr>
      <xdr:spPr>
        <a:xfrm>
          <a:off x="19494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114626</xdr:rowOff>
    </xdr:from>
    <xdr:to>
      <xdr:col>107</xdr:col>
      <xdr:colOff>50800</xdr:colOff>
      <xdr:row>61</xdr:row>
      <xdr:rowOff>119199</xdr:rowOff>
    </xdr:to>
    <xdr:cxnSp macro="">
      <xdr:nvCxnSpPr>
        <xdr:cNvPr id="615" name="直線コネクタ 614"/>
        <xdr:cNvCxnSpPr/>
      </xdr:nvCxnSpPr>
      <xdr:spPr>
        <a:xfrm flipV="1">
          <a:off x="19545300" y="1057307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72971</xdr:rowOff>
    </xdr:from>
    <xdr:to>
      <xdr:col>98</xdr:col>
      <xdr:colOff>38100</xdr:colOff>
      <xdr:row>62</xdr:row>
      <xdr:rowOff>3121</xdr:rowOff>
    </xdr:to>
    <xdr:sp macro="" textlink="">
      <xdr:nvSpPr>
        <xdr:cNvPr id="616" name="楕円 615"/>
        <xdr:cNvSpPr/>
      </xdr:nvSpPr>
      <xdr:spPr>
        <a:xfrm>
          <a:off x="18605500" y="105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119199</xdr:rowOff>
    </xdr:from>
    <xdr:to>
      <xdr:col>102</xdr:col>
      <xdr:colOff>114300</xdr:colOff>
      <xdr:row>61</xdr:row>
      <xdr:rowOff>123771</xdr:rowOff>
    </xdr:to>
    <xdr:cxnSp macro="">
      <xdr:nvCxnSpPr>
        <xdr:cNvPr id="617" name="直線コネクタ 616"/>
        <xdr:cNvCxnSpPr/>
      </xdr:nvCxnSpPr>
      <xdr:spPr>
        <a:xfrm flipV="1">
          <a:off x="18656300" y="105776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153941</xdr:rowOff>
    </xdr:from>
    <xdr:ext cx="469744" cy="259045"/>
    <xdr:sp macro="" textlink="">
      <xdr:nvSpPr>
        <xdr:cNvPr id="622" name="n_1mainValue【学校施設】&#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156553</xdr:rowOff>
    </xdr:from>
    <xdr:ext cx="469744" cy="259045"/>
    <xdr:sp macro="" textlink="">
      <xdr:nvSpPr>
        <xdr:cNvPr id="623" name="n_2mainValue【学校施設】&#10;一人当たり面積"/>
        <xdr:cNvSpPr txBox="1"/>
      </xdr:nvSpPr>
      <xdr:spPr>
        <a:xfrm>
          <a:off x="20199427" y="106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161126</xdr:rowOff>
    </xdr:from>
    <xdr:ext cx="469744" cy="259045"/>
    <xdr:sp macro="" textlink="">
      <xdr:nvSpPr>
        <xdr:cNvPr id="624" name="n_3mainValue【学校施設】&#10;一人当たり面積"/>
        <xdr:cNvSpPr txBox="1"/>
      </xdr:nvSpPr>
      <xdr:spPr>
        <a:xfrm>
          <a:off x="19310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165698</xdr:rowOff>
    </xdr:from>
    <xdr:ext cx="469744" cy="259045"/>
    <xdr:sp macro="" textlink="">
      <xdr:nvSpPr>
        <xdr:cNvPr id="625" name="n_4mainValue【学校施設】&#10;一人当たり面積"/>
        <xdr:cNvSpPr txBox="1"/>
      </xdr:nvSpPr>
      <xdr:spPr>
        <a:xfrm>
          <a:off x="18421427" y="1062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683" name="楕円 682"/>
        <xdr:cNvSpPr/>
      </xdr:nvSpPr>
      <xdr:spPr>
        <a:xfrm>
          <a:off x="16268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102161</xdr:rowOff>
    </xdr:from>
    <xdr:ext cx="405111" cy="259045"/>
    <xdr:sp macro="" textlink="">
      <xdr:nvSpPr>
        <xdr:cNvPr id="684" name="【公民館】&#10;有形固定資産減価償却率該当値テキスト"/>
        <xdr:cNvSpPr txBox="1"/>
      </xdr:nvSpPr>
      <xdr:spPr>
        <a:xfrm>
          <a:off x="16357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685" name="楕円 684"/>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130084</xdr:rowOff>
    </xdr:to>
    <xdr:cxnSp macro="">
      <xdr:nvCxnSpPr>
        <xdr:cNvPr id="686" name="直線コネクタ 685"/>
        <xdr:cNvCxnSpPr/>
      </xdr:nvCxnSpPr>
      <xdr:spPr>
        <a:xfrm>
          <a:off x="15481300" y="17926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687" name="楕円 686"/>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106</xdr:row>
      <xdr:rowOff>10886</xdr:rowOff>
    </xdr:to>
    <xdr:cxnSp macro="">
      <xdr:nvCxnSpPr>
        <xdr:cNvPr id="688" name="直線コネクタ 687"/>
        <xdr:cNvCxnSpPr/>
      </xdr:nvCxnSpPr>
      <xdr:spPr>
        <a:xfrm flipV="1">
          <a:off x="14592300" y="17926594"/>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689" name="楕円 688"/>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10886</xdr:rowOff>
    </xdr:to>
    <xdr:cxnSp macro="">
      <xdr:nvCxnSpPr>
        <xdr:cNvPr id="690" name="直線コネクタ 689"/>
        <xdr:cNvCxnSpPr/>
      </xdr:nvCxnSpPr>
      <xdr:spPr>
        <a:xfrm>
          <a:off x="13703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691" name="楕円 690"/>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154577</xdr:rowOff>
    </xdr:to>
    <xdr:cxnSp macro="">
      <xdr:nvCxnSpPr>
        <xdr:cNvPr id="692" name="直線コネクタ 691"/>
        <xdr:cNvCxnSpPr/>
      </xdr:nvCxnSpPr>
      <xdr:spPr>
        <a:xfrm>
          <a:off x="12814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697" name="n_1mainValue【公民館】&#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698" name="n_2mainValue【公民館】&#10;有形固定資産減価償却率"/>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699" name="n_3mainValue【公民館】&#10;有形固定資産減価償却率"/>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700" name="n_4mainValue【公民館】&#10;有形固定資産減価償却率"/>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742" name="楕円 741"/>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743" name="【公民館】&#10;一人当たり面積該当値テキスト"/>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744" name="楕円 743"/>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12519</xdr:rowOff>
    </xdr:to>
    <xdr:cxnSp macro="">
      <xdr:nvCxnSpPr>
        <xdr:cNvPr id="745" name="直線コネクタ 744"/>
        <xdr:cNvCxnSpPr/>
      </xdr:nvCxnSpPr>
      <xdr:spPr>
        <a:xfrm flipV="1">
          <a:off x="21323300" y="183544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746" name="楕円 745"/>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15784</xdr:rowOff>
    </xdr:to>
    <xdr:cxnSp macro="">
      <xdr:nvCxnSpPr>
        <xdr:cNvPr id="747" name="直線コネクタ 746"/>
        <xdr:cNvCxnSpPr/>
      </xdr:nvCxnSpPr>
      <xdr:spPr>
        <a:xfrm flipV="1">
          <a:off x="20434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48" name="楕円 747"/>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133350</xdr:rowOff>
    </xdr:to>
    <xdr:cxnSp macro="">
      <xdr:nvCxnSpPr>
        <xdr:cNvPr id="749" name="直線コネクタ 748"/>
        <xdr:cNvCxnSpPr/>
      </xdr:nvCxnSpPr>
      <xdr:spPr>
        <a:xfrm flipV="1">
          <a:off x="19545300" y="183609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750" name="楕円 749"/>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133350</xdr:rowOff>
    </xdr:to>
    <xdr:cxnSp macro="">
      <xdr:nvCxnSpPr>
        <xdr:cNvPr id="751" name="直線コネクタ 750"/>
        <xdr:cNvCxnSpPr/>
      </xdr:nvCxnSpPr>
      <xdr:spPr>
        <a:xfrm>
          <a:off x="18656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54446</xdr:rowOff>
    </xdr:from>
    <xdr:ext cx="469744" cy="259045"/>
    <xdr:sp macro="" textlink="">
      <xdr:nvSpPr>
        <xdr:cNvPr id="756" name="n_1mainValue【公民館】&#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757" name="n_2mainValue【公民館】&#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58" name="n_3mainValue【公民館】&#10;一人当たり面積"/>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759" name="n_4mainValue【公民館】&#10;一人当たり面積"/>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公営住宅は、類似団体と比較して有形固定資産減価償却率が高い状況である。耐震改修の必要はないものの、築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年以上経過しているため、老朽化対策を計画的に実施する必要がある。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が、今後は、統合等も視野に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計画的に更新、長寿命化に努めていく。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年度に耐震補強工事が完了し、有形固定資産減価償却率が一度下がっている。また、令和２年度に空調設備等施設改修が完了したため、さらに有形固定資産減価償却率が下がって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いるが、これで改修は完了したことから令和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年度からは、有形固定資産減価償却率は上がっていくこととなる。ただし、空調設備改修により維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持管理費用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橋りょう・トンネルの有形固定資産減価償却率が類似団体と比較して低いのは、大半の橋りょうの有形固定資産額が取得価格不明のため、備忘価格１円としているためである。そこに、平成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伊篠大橋耐震補強工事等資産の増加があったことにより、減価償却が始まり、減価償却累計額が上がることとなった。今後も橋梁長寿命化修繕計画に基づき、計画的に橋梁の改修を行っていく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20501</xdr:rowOff>
    </xdr:from>
    <xdr:to>
      <xdr:col>24</xdr:col>
      <xdr:colOff>114300</xdr:colOff>
      <xdr:row>36</xdr:row>
      <xdr:rowOff>122101</xdr:rowOff>
    </xdr:to>
    <xdr:sp macro="" textlink="">
      <xdr:nvSpPr>
        <xdr:cNvPr id="74" name="楕円 73"/>
        <xdr:cNvSpPr/>
      </xdr:nvSpPr>
      <xdr:spPr>
        <a:xfrm>
          <a:off x="4584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43378</xdr:rowOff>
    </xdr:from>
    <xdr:ext cx="405111" cy="259045"/>
    <xdr:sp macro="" textlink="">
      <xdr:nvSpPr>
        <xdr:cNvPr id="75" name="【図書館】&#10;有形固定資産減価償却率該当値テキスト"/>
        <xdr:cNvSpPr txBox="1"/>
      </xdr:nvSpPr>
      <xdr:spPr>
        <a:xfrm>
          <a:off x="46736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156028</xdr:rowOff>
    </xdr:from>
    <xdr:to>
      <xdr:col>20</xdr:col>
      <xdr:colOff>38100</xdr:colOff>
      <xdr:row>36</xdr:row>
      <xdr:rowOff>86178</xdr:rowOff>
    </xdr:to>
    <xdr:sp macro="" textlink="">
      <xdr:nvSpPr>
        <xdr:cNvPr id="76" name="楕円 75"/>
        <xdr:cNvSpPr/>
      </xdr:nvSpPr>
      <xdr:spPr>
        <a:xfrm>
          <a:off x="3746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35378</xdr:rowOff>
    </xdr:from>
    <xdr:to>
      <xdr:col>24</xdr:col>
      <xdr:colOff>63500</xdr:colOff>
      <xdr:row>36</xdr:row>
      <xdr:rowOff>71301</xdr:rowOff>
    </xdr:to>
    <xdr:cxnSp macro="">
      <xdr:nvCxnSpPr>
        <xdr:cNvPr id="77" name="直線コネクタ 76"/>
        <xdr:cNvCxnSpPr/>
      </xdr:nvCxnSpPr>
      <xdr:spPr>
        <a:xfrm>
          <a:off x="3797300" y="62075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120106</xdr:rowOff>
    </xdr:from>
    <xdr:to>
      <xdr:col>15</xdr:col>
      <xdr:colOff>101600</xdr:colOff>
      <xdr:row>36</xdr:row>
      <xdr:rowOff>50256</xdr:rowOff>
    </xdr:to>
    <xdr:sp macro="" textlink="">
      <xdr:nvSpPr>
        <xdr:cNvPr id="78" name="楕円 77"/>
        <xdr:cNvSpPr/>
      </xdr:nvSpPr>
      <xdr:spPr>
        <a:xfrm>
          <a:off x="2857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36</xdr:row>
      <xdr:rowOff>35378</xdr:rowOff>
    </xdr:to>
    <xdr:cxnSp macro="">
      <xdr:nvCxnSpPr>
        <xdr:cNvPr id="79" name="直線コネクタ 78"/>
        <xdr:cNvCxnSpPr/>
      </xdr:nvCxnSpPr>
      <xdr:spPr>
        <a:xfrm>
          <a:off x="2908300" y="61716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147864</xdr:rowOff>
    </xdr:from>
    <xdr:to>
      <xdr:col>10</xdr:col>
      <xdr:colOff>165100</xdr:colOff>
      <xdr:row>36</xdr:row>
      <xdr:rowOff>78014</xdr:rowOff>
    </xdr:to>
    <xdr:sp macro="" textlink="">
      <xdr:nvSpPr>
        <xdr:cNvPr id="80" name="楕円 79"/>
        <xdr:cNvSpPr/>
      </xdr:nvSpPr>
      <xdr:spPr>
        <a:xfrm>
          <a:off x="1968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170906</xdr:rowOff>
    </xdr:from>
    <xdr:to>
      <xdr:col>15</xdr:col>
      <xdr:colOff>50800</xdr:colOff>
      <xdr:row>36</xdr:row>
      <xdr:rowOff>27214</xdr:rowOff>
    </xdr:to>
    <xdr:cxnSp macro="">
      <xdr:nvCxnSpPr>
        <xdr:cNvPr id="81" name="直線コネクタ 80"/>
        <xdr:cNvCxnSpPr/>
      </xdr:nvCxnSpPr>
      <xdr:spPr>
        <a:xfrm flipV="1">
          <a:off x="2019300" y="617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27214</xdr:rowOff>
    </xdr:to>
    <xdr:cxnSp macro="">
      <xdr:nvCxnSpPr>
        <xdr:cNvPr id="83" name="直線コネクタ 82"/>
        <xdr:cNvCxnSpPr/>
      </xdr:nvCxnSpPr>
      <xdr:spPr>
        <a:xfrm>
          <a:off x="1130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102705</xdr:rowOff>
    </xdr:from>
    <xdr:ext cx="405111" cy="259045"/>
    <xdr:sp macro="" textlink="">
      <xdr:nvSpPr>
        <xdr:cNvPr id="88" name="n_1mainValue【図書館】&#10;有形固定資産減価償却率"/>
        <xdr:cNvSpPr txBox="1"/>
      </xdr:nvSpPr>
      <xdr:spPr>
        <a:xfrm>
          <a:off x="3582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66783</xdr:rowOff>
    </xdr:from>
    <xdr:ext cx="405111" cy="259045"/>
    <xdr:sp macro="" textlink="">
      <xdr:nvSpPr>
        <xdr:cNvPr id="89" name="n_2mainValue【図書館】&#10;有形固定資産減価償却率"/>
        <xdr:cNvSpPr txBox="1"/>
      </xdr:nvSpPr>
      <xdr:spPr>
        <a:xfrm>
          <a:off x="2705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94541</xdr:rowOff>
    </xdr:from>
    <xdr:ext cx="405111" cy="259045"/>
    <xdr:sp macro="" textlink="">
      <xdr:nvSpPr>
        <xdr:cNvPr id="90" name="n_3mainValue【図書館】&#10;有形固定資産減価償却率"/>
        <xdr:cNvSpPr txBox="1"/>
      </xdr:nvSpPr>
      <xdr:spPr>
        <a:xfrm>
          <a:off x="1816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図書館】&#10;有形固定資産減価償却率"/>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22860</xdr:rowOff>
    </xdr:to>
    <xdr:cxnSp macro="">
      <xdr:nvCxnSpPr>
        <xdr:cNvPr id="134" name="直線コネクタ 133"/>
        <xdr:cNvCxnSpPr/>
      </xdr:nvCxnSpPr>
      <xdr:spPr>
        <a:xfrm flipV="1">
          <a:off x="9639300" y="704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5" name="楕円 134"/>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36" name="直線コネクタ 135"/>
        <xdr:cNvCxnSpPr/>
      </xdr:nvCxnSpPr>
      <xdr:spPr>
        <a:xfrm>
          <a:off x="8750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38100</xdr:rowOff>
    </xdr:to>
    <xdr:cxnSp macro="">
      <xdr:nvCxnSpPr>
        <xdr:cNvPr id="138" name="直線コネクタ 137"/>
        <xdr:cNvCxnSpPr/>
      </xdr:nvCxnSpPr>
      <xdr:spPr>
        <a:xfrm flipV="1">
          <a:off x="7861300" y="7052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xdr:cNvCxnSpPr/>
      </xdr:nvCxnSpPr>
      <xdr:spPr>
        <a:xfrm>
          <a:off x="6972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6" name="n_2mainValue【図書館】&#10;一人当たり面積"/>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xdr:rowOff>
    </xdr:from>
    <xdr:to>
      <xdr:col>24</xdr:col>
      <xdr:colOff>114300</xdr:colOff>
      <xdr:row>64</xdr:row>
      <xdr:rowOff>103051</xdr:rowOff>
    </xdr:to>
    <xdr:sp macro="" textlink="">
      <xdr:nvSpPr>
        <xdr:cNvPr id="190" name="楕円 189"/>
        <xdr:cNvSpPr/>
      </xdr:nvSpPr>
      <xdr:spPr>
        <a:xfrm>
          <a:off x="4584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87828</xdr:rowOff>
    </xdr:from>
    <xdr:ext cx="405111" cy="259045"/>
    <xdr:sp macro="" textlink="">
      <xdr:nvSpPr>
        <xdr:cNvPr id="191" name="【体育館・プール】&#10;有形固定資産減価償却率該当値テキスト"/>
        <xdr:cNvSpPr txBox="1"/>
      </xdr:nvSpPr>
      <xdr:spPr>
        <a:xfrm>
          <a:off x="4673600" y="1088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148409</xdr:rowOff>
    </xdr:from>
    <xdr:to>
      <xdr:col>20</xdr:col>
      <xdr:colOff>38100</xdr:colOff>
      <xdr:row>64</xdr:row>
      <xdr:rowOff>78559</xdr:rowOff>
    </xdr:to>
    <xdr:sp macro="" textlink="">
      <xdr:nvSpPr>
        <xdr:cNvPr id="192" name="楕円 191"/>
        <xdr:cNvSpPr/>
      </xdr:nvSpPr>
      <xdr:spPr>
        <a:xfrm>
          <a:off x="3746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27759</xdr:rowOff>
    </xdr:from>
    <xdr:to>
      <xdr:col>24</xdr:col>
      <xdr:colOff>63500</xdr:colOff>
      <xdr:row>64</xdr:row>
      <xdr:rowOff>52251</xdr:rowOff>
    </xdr:to>
    <xdr:cxnSp macro="">
      <xdr:nvCxnSpPr>
        <xdr:cNvPr id="193" name="直線コネクタ 192"/>
        <xdr:cNvCxnSpPr/>
      </xdr:nvCxnSpPr>
      <xdr:spPr>
        <a:xfrm>
          <a:off x="3797300" y="110005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81462</xdr:rowOff>
    </xdr:from>
    <xdr:to>
      <xdr:col>15</xdr:col>
      <xdr:colOff>101600</xdr:colOff>
      <xdr:row>59</xdr:row>
      <xdr:rowOff>11612</xdr:rowOff>
    </xdr:to>
    <xdr:sp macro="" textlink="">
      <xdr:nvSpPr>
        <xdr:cNvPr id="194" name="楕円 193"/>
        <xdr:cNvSpPr/>
      </xdr:nvSpPr>
      <xdr:spPr>
        <a:xfrm>
          <a:off x="2857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132262</xdr:rowOff>
    </xdr:from>
    <xdr:to>
      <xdr:col>19</xdr:col>
      <xdr:colOff>177800</xdr:colOff>
      <xdr:row>64</xdr:row>
      <xdr:rowOff>27759</xdr:rowOff>
    </xdr:to>
    <xdr:cxnSp macro="">
      <xdr:nvCxnSpPr>
        <xdr:cNvPr id="195" name="直線コネクタ 194"/>
        <xdr:cNvCxnSpPr/>
      </xdr:nvCxnSpPr>
      <xdr:spPr>
        <a:xfrm>
          <a:off x="2908300" y="10076362"/>
          <a:ext cx="889000" cy="9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96" name="楕円 195"/>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132262</xdr:rowOff>
    </xdr:to>
    <xdr:cxnSp macro="">
      <xdr:nvCxnSpPr>
        <xdr:cNvPr id="197" name="直線コネクタ 196"/>
        <xdr:cNvCxnSpPr/>
      </xdr:nvCxnSpPr>
      <xdr:spPr>
        <a:xfrm>
          <a:off x="2019300" y="1004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8" name="楕円 197"/>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101237</xdr:rowOff>
    </xdr:to>
    <xdr:cxnSp macro="">
      <xdr:nvCxnSpPr>
        <xdr:cNvPr id="199" name="直線コネクタ 198"/>
        <xdr:cNvCxnSpPr/>
      </xdr:nvCxnSpPr>
      <xdr:spPr>
        <a:xfrm>
          <a:off x="1130300" y="100159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69686</xdr:rowOff>
    </xdr:from>
    <xdr:ext cx="405111" cy="259045"/>
    <xdr:sp macro="" textlink="">
      <xdr:nvSpPr>
        <xdr:cNvPr id="204" name="n_1mainValue【体育館・プール】&#10;有形固定資産減価償却率"/>
        <xdr:cNvSpPr txBox="1"/>
      </xdr:nvSpPr>
      <xdr:spPr>
        <a:xfrm>
          <a:off x="35820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28139</xdr:rowOff>
    </xdr:from>
    <xdr:ext cx="405111" cy="259045"/>
    <xdr:sp macro="" textlink="">
      <xdr:nvSpPr>
        <xdr:cNvPr id="205" name="n_2mainValue【体育館・プール】&#10;有形固定資産減価償却率"/>
        <xdr:cNvSpPr txBox="1"/>
      </xdr:nvSpPr>
      <xdr:spPr>
        <a:xfrm>
          <a:off x="2705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206" name="n_3mainValue【体育館・プール】&#10;有形固定資産減価償却率"/>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7" name="n_4mainValue【体育館・プール】&#10;有形固定資産減価償却率"/>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47" name="楕円 246"/>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48" name="【体育館・プール】&#10;一人当たり面積該当値テキスト"/>
        <xdr:cNvSpPr txBox="1"/>
      </xdr:nvSpPr>
      <xdr:spPr>
        <a:xfrm>
          <a:off x="105156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249" name="楕円 248"/>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131445</xdr:rowOff>
    </xdr:to>
    <xdr:cxnSp macro="">
      <xdr:nvCxnSpPr>
        <xdr:cNvPr id="250" name="直線コネクタ 249"/>
        <xdr:cNvCxnSpPr/>
      </xdr:nvCxnSpPr>
      <xdr:spPr>
        <a:xfrm flipV="1">
          <a:off x="9639300" y="10586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1" name="楕円 250"/>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131445</xdr:rowOff>
    </xdr:from>
    <xdr:to>
      <xdr:col>50</xdr:col>
      <xdr:colOff>114300</xdr:colOff>
      <xdr:row>61</xdr:row>
      <xdr:rowOff>133350</xdr:rowOff>
    </xdr:to>
    <xdr:cxnSp macro="">
      <xdr:nvCxnSpPr>
        <xdr:cNvPr id="252" name="直線コネクタ 251"/>
        <xdr:cNvCxnSpPr/>
      </xdr:nvCxnSpPr>
      <xdr:spPr>
        <a:xfrm flipV="1">
          <a:off x="8750300" y="10589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84455</xdr:rowOff>
    </xdr:from>
    <xdr:to>
      <xdr:col>41</xdr:col>
      <xdr:colOff>101600</xdr:colOff>
      <xdr:row>62</xdr:row>
      <xdr:rowOff>14605</xdr:rowOff>
    </xdr:to>
    <xdr:sp macro="" textlink="">
      <xdr:nvSpPr>
        <xdr:cNvPr id="253" name="楕円 252"/>
        <xdr:cNvSpPr/>
      </xdr:nvSpPr>
      <xdr:spPr>
        <a:xfrm>
          <a:off x="7810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135255</xdr:rowOff>
    </xdr:to>
    <xdr:cxnSp macro="">
      <xdr:nvCxnSpPr>
        <xdr:cNvPr id="254" name="直線コネクタ 253"/>
        <xdr:cNvCxnSpPr/>
      </xdr:nvCxnSpPr>
      <xdr:spPr>
        <a:xfrm flipV="1">
          <a:off x="7861300" y="10591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5" name="楕円 254"/>
        <xdr:cNvSpPr/>
      </xdr:nvSpPr>
      <xdr:spPr>
        <a:xfrm>
          <a:off x="692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135255</xdr:rowOff>
    </xdr:from>
    <xdr:to>
      <xdr:col>41</xdr:col>
      <xdr:colOff>50800</xdr:colOff>
      <xdr:row>61</xdr:row>
      <xdr:rowOff>137160</xdr:rowOff>
    </xdr:to>
    <xdr:cxnSp macro="">
      <xdr:nvCxnSpPr>
        <xdr:cNvPr id="256" name="直線コネクタ 255"/>
        <xdr:cNvCxnSpPr/>
      </xdr:nvCxnSpPr>
      <xdr:spPr>
        <a:xfrm flipV="1">
          <a:off x="6972300" y="105937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27322</xdr:rowOff>
    </xdr:from>
    <xdr:ext cx="469744" cy="259045"/>
    <xdr:sp macro="" textlink="">
      <xdr:nvSpPr>
        <xdr:cNvPr id="261" name="n_1mainValue【体育館・プール】&#10;一人当たり面積"/>
        <xdr:cNvSpPr txBox="1"/>
      </xdr:nvSpPr>
      <xdr:spPr>
        <a:xfrm>
          <a:off x="9391727" y="103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62"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31132</xdr:rowOff>
    </xdr:from>
    <xdr:ext cx="469744" cy="259045"/>
    <xdr:sp macro="" textlink="">
      <xdr:nvSpPr>
        <xdr:cNvPr id="263" name="n_3mainValue【体育館・プール】&#10;一人当たり面積"/>
        <xdr:cNvSpPr txBox="1"/>
      </xdr:nvSpPr>
      <xdr:spPr>
        <a:xfrm>
          <a:off x="7626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64" name="n_4main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52614</xdr:rowOff>
    </xdr:from>
    <xdr:to>
      <xdr:col>24</xdr:col>
      <xdr:colOff>114300</xdr:colOff>
      <xdr:row>85</xdr:row>
      <xdr:rowOff>154214</xdr:rowOff>
    </xdr:to>
    <xdr:sp macro="" textlink="">
      <xdr:nvSpPr>
        <xdr:cNvPr id="306" name="楕円 305"/>
        <xdr:cNvSpPr/>
      </xdr:nvSpPr>
      <xdr:spPr>
        <a:xfrm>
          <a:off x="4584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31041</xdr:rowOff>
    </xdr:from>
    <xdr:ext cx="405111" cy="259045"/>
    <xdr:sp macro="" textlink="">
      <xdr:nvSpPr>
        <xdr:cNvPr id="307" name="【福祉施設】&#10;有形固定資産減価償却率該当値テキスト"/>
        <xdr:cNvSpPr txBox="1"/>
      </xdr:nvSpPr>
      <xdr:spPr>
        <a:xfrm>
          <a:off x="4673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41184</xdr:rowOff>
    </xdr:from>
    <xdr:to>
      <xdr:col>20</xdr:col>
      <xdr:colOff>38100</xdr:colOff>
      <xdr:row>85</xdr:row>
      <xdr:rowOff>142784</xdr:rowOff>
    </xdr:to>
    <xdr:sp macro="" textlink="">
      <xdr:nvSpPr>
        <xdr:cNvPr id="308" name="楕円 307"/>
        <xdr:cNvSpPr/>
      </xdr:nvSpPr>
      <xdr:spPr>
        <a:xfrm>
          <a:off x="3746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91984</xdr:rowOff>
    </xdr:from>
    <xdr:to>
      <xdr:col>24</xdr:col>
      <xdr:colOff>63500</xdr:colOff>
      <xdr:row>85</xdr:row>
      <xdr:rowOff>103414</xdr:rowOff>
    </xdr:to>
    <xdr:cxnSp macro="">
      <xdr:nvCxnSpPr>
        <xdr:cNvPr id="309" name="直線コネクタ 308"/>
        <xdr:cNvCxnSpPr/>
      </xdr:nvCxnSpPr>
      <xdr:spPr>
        <a:xfrm>
          <a:off x="3797300" y="146652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18324</xdr:rowOff>
    </xdr:from>
    <xdr:to>
      <xdr:col>15</xdr:col>
      <xdr:colOff>101600</xdr:colOff>
      <xdr:row>85</xdr:row>
      <xdr:rowOff>119924</xdr:rowOff>
    </xdr:to>
    <xdr:sp macro="" textlink="">
      <xdr:nvSpPr>
        <xdr:cNvPr id="310" name="楕円 309"/>
        <xdr:cNvSpPr/>
      </xdr:nvSpPr>
      <xdr:spPr>
        <a:xfrm>
          <a:off x="2857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69124</xdr:rowOff>
    </xdr:from>
    <xdr:to>
      <xdr:col>19</xdr:col>
      <xdr:colOff>177800</xdr:colOff>
      <xdr:row>85</xdr:row>
      <xdr:rowOff>91984</xdr:rowOff>
    </xdr:to>
    <xdr:cxnSp macro="">
      <xdr:nvCxnSpPr>
        <xdr:cNvPr id="311" name="直線コネクタ 310"/>
        <xdr:cNvCxnSpPr/>
      </xdr:nvCxnSpPr>
      <xdr:spPr>
        <a:xfrm>
          <a:off x="2908300" y="14642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2" name="楕円 311"/>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69124</xdr:rowOff>
    </xdr:to>
    <xdr:cxnSp macro="">
      <xdr:nvCxnSpPr>
        <xdr:cNvPr id="313" name="直線コネクタ 312"/>
        <xdr:cNvCxnSpPr/>
      </xdr:nvCxnSpPr>
      <xdr:spPr>
        <a:xfrm>
          <a:off x="2019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144055</xdr:rowOff>
    </xdr:from>
    <xdr:to>
      <xdr:col>6</xdr:col>
      <xdr:colOff>38100</xdr:colOff>
      <xdr:row>85</xdr:row>
      <xdr:rowOff>74205</xdr:rowOff>
    </xdr:to>
    <xdr:sp macro="" textlink="">
      <xdr:nvSpPr>
        <xdr:cNvPr id="314" name="楕円 313"/>
        <xdr:cNvSpPr/>
      </xdr:nvSpPr>
      <xdr:spPr>
        <a:xfrm>
          <a:off x="1079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23405</xdr:rowOff>
    </xdr:from>
    <xdr:to>
      <xdr:col>10</xdr:col>
      <xdr:colOff>114300</xdr:colOff>
      <xdr:row>85</xdr:row>
      <xdr:rowOff>46264</xdr:rowOff>
    </xdr:to>
    <xdr:cxnSp macro="">
      <xdr:nvCxnSpPr>
        <xdr:cNvPr id="315" name="直線コネクタ 314"/>
        <xdr:cNvCxnSpPr/>
      </xdr:nvCxnSpPr>
      <xdr:spPr>
        <a:xfrm>
          <a:off x="1130300" y="14596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133911</xdr:rowOff>
    </xdr:from>
    <xdr:ext cx="405111" cy="259045"/>
    <xdr:sp macro="" textlink="">
      <xdr:nvSpPr>
        <xdr:cNvPr id="320" name="n_1mainValue【福祉施設】&#10;有形固定資産減価償却率"/>
        <xdr:cNvSpPr txBox="1"/>
      </xdr:nvSpPr>
      <xdr:spPr>
        <a:xfrm>
          <a:off x="3582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111051</xdr:rowOff>
    </xdr:from>
    <xdr:ext cx="405111" cy="259045"/>
    <xdr:sp macro="" textlink="">
      <xdr:nvSpPr>
        <xdr:cNvPr id="321" name="n_2mainValue【福祉施設】&#10;有形固定資産減価償却率"/>
        <xdr:cNvSpPr txBox="1"/>
      </xdr:nvSpPr>
      <xdr:spPr>
        <a:xfrm>
          <a:off x="2705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2" name="n_3mainValue【福祉施設】&#10;有形固定資産減価償却率"/>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65332</xdr:rowOff>
    </xdr:from>
    <xdr:ext cx="405111" cy="259045"/>
    <xdr:sp macro="" textlink="">
      <xdr:nvSpPr>
        <xdr:cNvPr id="323" name="n_4mainValue【福祉施設】&#10;有形固定資産減価償却率"/>
        <xdr:cNvSpPr txBox="1"/>
      </xdr:nvSpPr>
      <xdr:spPr>
        <a:xfrm>
          <a:off x="927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61" name="楕円 360"/>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62" name="【福祉施設】&#10;一人当たり面積該当値テキスト"/>
        <xdr:cNvSpPr txBox="1"/>
      </xdr:nvSpPr>
      <xdr:spPr>
        <a:xfrm>
          <a:off x="10515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63" name="楕円 362"/>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131826</xdr:rowOff>
    </xdr:to>
    <xdr:cxnSp macro="">
      <xdr:nvCxnSpPr>
        <xdr:cNvPr id="364" name="直線コネクタ 363"/>
        <xdr:cNvCxnSpPr/>
      </xdr:nvCxnSpPr>
      <xdr:spPr>
        <a:xfrm>
          <a:off x="9639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65" name="楕円 364"/>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131826</xdr:rowOff>
    </xdr:to>
    <xdr:cxnSp macro="">
      <xdr:nvCxnSpPr>
        <xdr:cNvPr id="366" name="直線コネクタ 365"/>
        <xdr:cNvCxnSpPr/>
      </xdr:nvCxnSpPr>
      <xdr:spPr>
        <a:xfrm>
          <a:off x="8750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67" name="楕円 366"/>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131826</xdr:rowOff>
    </xdr:to>
    <xdr:cxnSp macro="">
      <xdr:nvCxnSpPr>
        <xdr:cNvPr id="368" name="直線コネクタ 367"/>
        <xdr:cNvCxnSpPr/>
      </xdr:nvCxnSpPr>
      <xdr:spPr>
        <a:xfrm>
          <a:off x="7861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81026</xdr:rowOff>
    </xdr:from>
    <xdr:to>
      <xdr:col>36</xdr:col>
      <xdr:colOff>165100</xdr:colOff>
      <xdr:row>86</xdr:row>
      <xdr:rowOff>11176</xdr:rowOff>
    </xdr:to>
    <xdr:sp macro="" textlink="">
      <xdr:nvSpPr>
        <xdr:cNvPr id="369" name="楕円 368"/>
        <xdr:cNvSpPr/>
      </xdr:nvSpPr>
      <xdr:spPr>
        <a:xfrm>
          <a:off x="6921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131826</xdr:rowOff>
    </xdr:to>
    <xdr:cxnSp macro="">
      <xdr:nvCxnSpPr>
        <xdr:cNvPr id="370" name="直線コネクタ 369"/>
        <xdr:cNvCxnSpPr/>
      </xdr:nvCxnSpPr>
      <xdr:spPr>
        <a:xfrm>
          <a:off x="6972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75" name="n_1mainValue【福祉施設】&#10;一人当たり面積"/>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76" name="n_2mainValue【福祉施設】&#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77" name="n_3mainValue【福祉施設】&#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2303</xdr:rowOff>
    </xdr:from>
    <xdr:ext cx="469744" cy="259045"/>
    <xdr:sp macro="" textlink="">
      <xdr:nvSpPr>
        <xdr:cNvPr id="378" name="n_4mainValue【福祉施設】&#10;一人当たり面積"/>
        <xdr:cNvSpPr txBox="1"/>
      </xdr:nvSpPr>
      <xdr:spPr>
        <a:xfrm>
          <a:off x="6737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134801</xdr:rowOff>
    </xdr:from>
    <xdr:to>
      <xdr:col>24</xdr:col>
      <xdr:colOff>114300</xdr:colOff>
      <xdr:row>103</xdr:row>
      <xdr:rowOff>64951</xdr:rowOff>
    </xdr:to>
    <xdr:sp macro="" textlink="">
      <xdr:nvSpPr>
        <xdr:cNvPr id="420" name="楕円 419"/>
        <xdr:cNvSpPr/>
      </xdr:nvSpPr>
      <xdr:spPr>
        <a:xfrm>
          <a:off x="4584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157678</xdr:rowOff>
    </xdr:from>
    <xdr:ext cx="405111" cy="259045"/>
    <xdr:sp macro="" textlink="">
      <xdr:nvSpPr>
        <xdr:cNvPr id="421" name="【市民会館】&#10;有形固定資産減価償却率該当値テキスト"/>
        <xdr:cNvSpPr txBox="1"/>
      </xdr:nvSpPr>
      <xdr:spPr>
        <a:xfrm>
          <a:off x="4673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422" name="楕円 421"/>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149679</xdr:rowOff>
    </xdr:from>
    <xdr:to>
      <xdr:col>24</xdr:col>
      <xdr:colOff>63500</xdr:colOff>
      <xdr:row>103</xdr:row>
      <xdr:rowOff>14151</xdr:rowOff>
    </xdr:to>
    <xdr:cxnSp macro="">
      <xdr:nvCxnSpPr>
        <xdr:cNvPr id="423" name="直線コネクタ 422"/>
        <xdr:cNvCxnSpPr/>
      </xdr:nvCxnSpPr>
      <xdr:spPr>
        <a:xfrm>
          <a:off x="3797300" y="176375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4" name="楕円 423"/>
        <xdr:cNvSpPr/>
      </xdr:nvSpPr>
      <xdr:spPr>
        <a:xfrm>
          <a:off x="2857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149679</xdr:rowOff>
    </xdr:to>
    <xdr:cxnSp macro="">
      <xdr:nvCxnSpPr>
        <xdr:cNvPr id="425" name="直線コネクタ 424"/>
        <xdr:cNvCxnSpPr/>
      </xdr:nvCxnSpPr>
      <xdr:spPr>
        <a:xfrm>
          <a:off x="2908300" y="176016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426" name="楕円 425"/>
        <xdr:cNvSpPr/>
      </xdr:nvSpPr>
      <xdr:spPr>
        <a:xfrm>
          <a:off x="1968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113756</xdr:rowOff>
    </xdr:from>
    <xdr:to>
      <xdr:col>15</xdr:col>
      <xdr:colOff>50800</xdr:colOff>
      <xdr:row>102</xdr:row>
      <xdr:rowOff>141514</xdr:rowOff>
    </xdr:to>
    <xdr:cxnSp macro="">
      <xdr:nvCxnSpPr>
        <xdr:cNvPr id="427" name="直線コネクタ 426"/>
        <xdr:cNvCxnSpPr/>
      </xdr:nvCxnSpPr>
      <xdr:spPr>
        <a:xfrm flipV="1">
          <a:off x="2019300" y="1760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54792</xdr:rowOff>
    </xdr:from>
    <xdr:to>
      <xdr:col>6</xdr:col>
      <xdr:colOff>38100</xdr:colOff>
      <xdr:row>102</xdr:row>
      <xdr:rowOff>156392</xdr:rowOff>
    </xdr:to>
    <xdr:sp macro="" textlink="">
      <xdr:nvSpPr>
        <xdr:cNvPr id="428" name="楕円 427"/>
        <xdr:cNvSpPr/>
      </xdr:nvSpPr>
      <xdr:spPr>
        <a:xfrm>
          <a:off x="1079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105592</xdr:rowOff>
    </xdr:from>
    <xdr:to>
      <xdr:col>10</xdr:col>
      <xdr:colOff>114300</xdr:colOff>
      <xdr:row>102</xdr:row>
      <xdr:rowOff>141514</xdr:rowOff>
    </xdr:to>
    <xdr:cxnSp macro="">
      <xdr:nvCxnSpPr>
        <xdr:cNvPr id="429" name="直線コネクタ 428"/>
        <xdr:cNvCxnSpPr/>
      </xdr:nvCxnSpPr>
      <xdr:spPr>
        <a:xfrm>
          <a:off x="1130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45556</xdr:rowOff>
    </xdr:from>
    <xdr:ext cx="405111" cy="259045"/>
    <xdr:sp macro="" textlink="">
      <xdr:nvSpPr>
        <xdr:cNvPr id="434" name="n_1mainValue【市民会館】&#10;有形固定資産減価償却率"/>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5" name="n_2mainValue【市民会館】&#10;有形固定資産減価償却率"/>
        <xdr:cNvSpPr txBox="1"/>
      </xdr:nvSpPr>
      <xdr:spPr>
        <a:xfrm>
          <a:off x="2705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436" name="n_3mainValue【市民会館】&#10;有形固定資産減価償却率"/>
        <xdr:cNvSpPr txBox="1"/>
      </xdr:nvSpPr>
      <xdr:spPr>
        <a:xfrm>
          <a:off x="1816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1469</xdr:rowOff>
    </xdr:from>
    <xdr:ext cx="405111" cy="259045"/>
    <xdr:sp macro="" textlink="">
      <xdr:nvSpPr>
        <xdr:cNvPr id="437" name="n_4mainValue【市民会館】&#10;有形固定資産減価償却率"/>
        <xdr:cNvSpPr txBox="1"/>
      </xdr:nvSpPr>
      <xdr:spPr>
        <a:xfrm>
          <a:off x="927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93980</xdr:rowOff>
    </xdr:from>
    <xdr:to>
      <xdr:col>55</xdr:col>
      <xdr:colOff>50800</xdr:colOff>
      <xdr:row>108</xdr:row>
      <xdr:rowOff>24130</xdr:rowOff>
    </xdr:to>
    <xdr:sp macro="" textlink="">
      <xdr:nvSpPr>
        <xdr:cNvPr id="477" name="楕円 476"/>
        <xdr:cNvSpPr/>
      </xdr:nvSpPr>
      <xdr:spPr>
        <a:xfrm>
          <a:off x="10426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72407</xdr:rowOff>
    </xdr:from>
    <xdr:ext cx="469744" cy="259045"/>
    <xdr:sp macro="" textlink="">
      <xdr:nvSpPr>
        <xdr:cNvPr id="478" name="【市民会館】&#10;一人当たり面積該当値テキスト"/>
        <xdr:cNvSpPr txBox="1"/>
      </xdr:nvSpPr>
      <xdr:spPr>
        <a:xfrm>
          <a:off x="10515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95886</xdr:rowOff>
    </xdr:from>
    <xdr:to>
      <xdr:col>50</xdr:col>
      <xdr:colOff>165100</xdr:colOff>
      <xdr:row>108</xdr:row>
      <xdr:rowOff>26036</xdr:rowOff>
    </xdr:to>
    <xdr:sp macro="" textlink="">
      <xdr:nvSpPr>
        <xdr:cNvPr id="479" name="楕円 478"/>
        <xdr:cNvSpPr/>
      </xdr:nvSpPr>
      <xdr:spPr>
        <a:xfrm>
          <a:off x="9588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144780</xdr:rowOff>
    </xdr:from>
    <xdr:to>
      <xdr:col>55</xdr:col>
      <xdr:colOff>0</xdr:colOff>
      <xdr:row>107</xdr:row>
      <xdr:rowOff>146686</xdr:rowOff>
    </xdr:to>
    <xdr:cxnSp macro="">
      <xdr:nvCxnSpPr>
        <xdr:cNvPr id="480" name="直線コネクタ 479"/>
        <xdr:cNvCxnSpPr/>
      </xdr:nvCxnSpPr>
      <xdr:spPr>
        <a:xfrm flipV="1">
          <a:off x="9639300" y="184899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95886</xdr:rowOff>
    </xdr:from>
    <xdr:to>
      <xdr:col>46</xdr:col>
      <xdr:colOff>38100</xdr:colOff>
      <xdr:row>108</xdr:row>
      <xdr:rowOff>26036</xdr:rowOff>
    </xdr:to>
    <xdr:sp macro="" textlink="">
      <xdr:nvSpPr>
        <xdr:cNvPr id="481" name="楕円 480"/>
        <xdr:cNvSpPr/>
      </xdr:nvSpPr>
      <xdr:spPr>
        <a:xfrm>
          <a:off x="8699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146686</xdr:rowOff>
    </xdr:from>
    <xdr:to>
      <xdr:col>50</xdr:col>
      <xdr:colOff>114300</xdr:colOff>
      <xdr:row>107</xdr:row>
      <xdr:rowOff>146686</xdr:rowOff>
    </xdr:to>
    <xdr:cxnSp macro="">
      <xdr:nvCxnSpPr>
        <xdr:cNvPr id="482" name="直線コネクタ 481"/>
        <xdr:cNvCxnSpPr/>
      </xdr:nvCxnSpPr>
      <xdr:spPr>
        <a:xfrm>
          <a:off x="8750300" y="1849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111125</xdr:rowOff>
    </xdr:from>
    <xdr:to>
      <xdr:col>41</xdr:col>
      <xdr:colOff>101600</xdr:colOff>
      <xdr:row>108</xdr:row>
      <xdr:rowOff>41275</xdr:rowOff>
    </xdr:to>
    <xdr:sp macro="" textlink="">
      <xdr:nvSpPr>
        <xdr:cNvPr id="483" name="楕円 482"/>
        <xdr:cNvSpPr/>
      </xdr:nvSpPr>
      <xdr:spPr>
        <a:xfrm>
          <a:off x="7810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146686</xdr:rowOff>
    </xdr:from>
    <xdr:to>
      <xdr:col>45</xdr:col>
      <xdr:colOff>177800</xdr:colOff>
      <xdr:row>107</xdr:row>
      <xdr:rowOff>161925</xdr:rowOff>
    </xdr:to>
    <xdr:cxnSp macro="">
      <xdr:nvCxnSpPr>
        <xdr:cNvPr id="484" name="直線コネクタ 483"/>
        <xdr:cNvCxnSpPr/>
      </xdr:nvCxnSpPr>
      <xdr:spPr>
        <a:xfrm flipV="1">
          <a:off x="7861300" y="184918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111125</xdr:rowOff>
    </xdr:from>
    <xdr:to>
      <xdr:col>36</xdr:col>
      <xdr:colOff>165100</xdr:colOff>
      <xdr:row>108</xdr:row>
      <xdr:rowOff>41275</xdr:rowOff>
    </xdr:to>
    <xdr:sp macro="" textlink="">
      <xdr:nvSpPr>
        <xdr:cNvPr id="485" name="楕円 484"/>
        <xdr:cNvSpPr/>
      </xdr:nvSpPr>
      <xdr:spPr>
        <a:xfrm>
          <a:off x="6921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161925</xdr:rowOff>
    </xdr:from>
    <xdr:to>
      <xdr:col>41</xdr:col>
      <xdr:colOff>50800</xdr:colOff>
      <xdr:row>107</xdr:row>
      <xdr:rowOff>161925</xdr:rowOff>
    </xdr:to>
    <xdr:cxnSp macro="">
      <xdr:nvCxnSpPr>
        <xdr:cNvPr id="486" name="直線コネクタ 485"/>
        <xdr:cNvCxnSpPr/>
      </xdr:nvCxnSpPr>
      <xdr:spPr>
        <a:xfrm>
          <a:off x="6972300" y="1850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17163</xdr:rowOff>
    </xdr:from>
    <xdr:ext cx="469744" cy="259045"/>
    <xdr:sp macro="" textlink="">
      <xdr:nvSpPr>
        <xdr:cNvPr id="491" name="n_1mainValue【市民会館】&#10;一人当たり面積"/>
        <xdr:cNvSpPr txBox="1"/>
      </xdr:nvSpPr>
      <xdr:spPr>
        <a:xfrm>
          <a:off x="9391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17163</xdr:rowOff>
    </xdr:from>
    <xdr:ext cx="469744" cy="259045"/>
    <xdr:sp macro="" textlink="">
      <xdr:nvSpPr>
        <xdr:cNvPr id="492" name="n_2mainValue【市民会館】&#10;一人当たり面積"/>
        <xdr:cNvSpPr txBox="1"/>
      </xdr:nvSpPr>
      <xdr:spPr>
        <a:xfrm>
          <a:off x="8515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32402</xdr:rowOff>
    </xdr:from>
    <xdr:ext cx="469744" cy="259045"/>
    <xdr:sp macro="" textlink="">
      <xdr:nvSpPr>
        <xdr:cNvPr id="493" name="n_3mainValue【市民会館】&#10;一人当たり面積"/>
        <xdr:cNvSpPr txBox="1"/>
      </xdr:nvSpPr>
      <xdr:spPr>
        <a:xfrm>
          <a:off x="7626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32402</xdr:rowOff>
    </xdr:from>
    <xdr:ext cx="469744" cy="259045"/>
    <xdr:sp macro="" textlink="">
      <xdr:nvSpPr>
        <xdr:cNvPr id="494" name="n_4mainValue【市民会館】&#10;一人当たり面積"/>
        <xdr:cNvSpPr txBox="1"/>
      </xdr:nvSpPr>
      <xdr:spPr>
        <a:xfrm>
          <a:off x="6737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535" name="楕円 534"/>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536" name="【一般廃棄物処理施設】&#10;有形固定資産減価償却率該当値テキスト"/>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7" name="楕円 536"/>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40</xdr:row>
      <xdr:rowOff>19050</xdr:rowOff>
    </xdr:to>
    <xdr:cxnSp macro="">
      <xdr:nvCxnSpPr>
        <xdr:cNvPr id="538" name="直線コネクタ 537"/>
        <xdr:cNvCxnSpPr/>
      </xdr:nvCxnSpPr>
      <xdr:spPr>
        <a:xfrm>
          <a:off x="15481300" y="668274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73025</xdr:rowOff>
    </xdr:from>
    <xdr:to>
      <xdr:col>76</xdr:col>
      <xdr:colOff>165100</xdr:colOff>
      <xdr:row>39</xdr:row>
      <xdr:rowOff>3175</xdr:rowOff>
    </xdr:to>
    <xdr:sp macro="" textlink="">
      <xdr:nvSpPr>
        <xdr:cNvPr id="539" name="楕円 538"/>
        <xdr:cNvSpPr/>
      </xdr:nvSpPr>
      <xdr:spPr>
        <a:xfrm>
          <a:off x="14541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167640</xdr:rowOff>
    </xdr:to>
    <xdr:cxnSp macro="">
      <xdr:nvCxnSpPr>
        <xdr:cNvPr id="540" name="直線コネクタ 539"/>
        <xdr:cNvCxnSpPr/>
      </xdr:nvCxnSpPr>
      <xdr:spPr>
        <a:xfrm>
          <a:off x="14592300" y="6638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541" name="楕円 540"/>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123825</xdr:rowOff>
    </xdr:to>
    <xdr:cxnSp macro="">
      <xdr:nvCxnSpPr>
        <xdr:cNvPr id="542" name="直線コネクタ 541"/>
        <xdr:cNvCxnSpPr/>
      </xdr:nvCxnSpPr>
      <xdr:spPr>
        <a:xfrm>
          <a:off x="13703300" y="6623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543" name="楕円 542"/>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108585</xdr:rowOff>
    </xdr:from>
    <xdr:to>
      <xdr:col>71</xdr:col>
      <xdr:colOff>177800</xdr:colOff>
      <xdr:row>38</xdr:row>
      <xdr:rowOff>150495</xdr:rowOff>
    </xdr:to>
    <xdr:cxnSp macro="">
      <xdr:nvCxnSpPr>
        <xdr:cNvPr id="544" name="直線コネクタ 543"/>
        <xdr:cNvCxnSpPr/>
      </xdr:nvCxnSpPr>
      <xdr:spPr>
        <a:xfrm flipV="1">
          <a:off x="12814300" y="66236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49" name="n_1main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550" name="n_2mainValue【一般廃棄物処理施設】&#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551" name="n_3mainValue【一般廃棄物処理施設】&#10;有形固定資産減価償却率"/>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552" name="n_4mainValue【一般廃棄物処理施設】&#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13090</xdr:rowOff>
    </xdr:from>
    <xdr:to>
      <xdr:col>116</xdr:col>
      <xdr:colOff>114300</xdr:colOff>
      <xdr:row>40</xdr:row>
      <xdr:rowOff>114690</xdr:rowOff>
    </xdr:to>
    <xdr:sp macro="" textlink="">
      <xdr:nvSpPr>
        <xdr:cNvPr id="588" name="楕円 587"/>
        <xdr:cNvSpPr/>
      </xdr:nvSpPr>
      <xdr:spPr>
        <a:xfrm>
          <a:off x="22110700" y="68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99467</xdr:rowOff>
    </xdr:from>
    <xdr:ext cx="534377" cy="259045"/>
    <xdr:sp macro="" textlink="">
      <xdr:nvSpPr>
        <xdr:cNvPr id="589" name="【一般廃棄物処理施設】&#10;一人当たり有形固定資産（償却資産）額該当値テキスト"/>
        <xdr:cNvSpPr txBox="1"/>
      </xdr:nvSpPr>
      <xdr:spPr>
        <a:xfrm>
          <a:off x="22199600" y="67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16262</xdr:rowOff>
    </xdr:from>
    <xdr:to>
      <xdr:col>112</xdr:col>
      <xdr:colOff>38100</xdr:colOff>
      <xdr:row>40</xdr:row>
      <xdr:rowOff>117862</xdr:rowOff>
    </xdr:to>
    <xdr:sp macro="" textlink="">
      <xdr:nvSpPr>
        <xdr:cNvPr id="590" name="楕円 589"/>
        <xdr:cNvSpPr/>
      </xdr:nvSpPr>
      <xdr:spPr>
        <a:xfrm>
          <a:off x="21272500" y="68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63890</xdr:rowOff>
    </xdr:from>
    <xdr:to>
      <xdr:col>116</xdr:col>
      <xdr:colOff>63500</xdr:colOff>
      <xdr:row>40</xdr:row>
      <xdr:rowOff>67062</xdr:rowOff>
    </xdr:to>
    <xdr:cxnSp macro="">
      <xdr:nvCxnSpPr>
        <xdr:cNvPr id="591" name="直線コネクタ 590"/>
        <xdr:cNvCxnSpPr/>
      </xdr:nvCxnSpPr>
      <xdr:spPr>
        <a:xfrm flipV="1">
          <a:off x="21323300" y="6921890"/>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16639</xdr:rowOff>
    </xdr:from>
    <xdr:to>
      <xdr:col>107</xdr:col>
      <xdr:colOff>101600</xdr:colOff>
      <xdr:row>40</xdr:row>
      <xdr:rowOff>118239</xdr:rowOff>
    </xdr:to>
    <xdr:sp macro="" textlink="">
      <xdr:nvSpPr>
        <xdr:cNvPr id="592" name="楕円 591"/>
        <xdr:cNvSpPr/>
      </xdr:nvSpPr>
      <xdr:spPr>
        <a:xfrm>
          <a:off x="20383500" y="68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67062</xdr:rowOff>
    </xdr:from>
    <xdr:to>
      <xdr:col>111</xdr:col>
      <xdr:colOff>177800</xdr:colOff>
      <xdr:row>40</xdr:row>
      <xdr:rowOff>67439</xdr:rowOff>
    </xdr:to>
    <xdr:cxnSp macro="">
      <xdr:nvCxnSpPr>
        <xdr:cNvPr id="593" name="直線コネクタ 592"/>
        <xdr:cNvCxnSpPr/>
      </xdr:nvCxnSpPr>
      <xdr:spPr>
        <a:xfrm flipV="1">
          <a:off x="20434300" y="6925062"/>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17262</xdr:rowOff>
    </xdr:from>
    <xdr:to>
      <xdr:col>102</xdr:col>
      <xdr:colOff>165100</xdr:colOff>
      <xdr:row>40</xdr:row>
      <xdr:rowOff>118862</xdr:rowOff>
    </xdr:to>
    <xdr:sp macro="" textlink="">
      <xdr:nvSpPr>
        <xdr:cNvPr id="594" name="楕円 593"/>
        <xdr:cNvSpPr/>
      </xdr:nvSpPr>
      <xdr:spPr>
        <a:xfrm>
          <a:off x="19494500" y="68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67439</xdr:rowOff>
    </xdr:from>
    <xdr:to>
      <xdr:col>107</xdr:col>
      <xdr:colOff>50800</xdr:colOff>
      <xdr:row>40</xdr:row>
      <xdr:rowOff>68062</xdr:rowOff>
    </xdr:to>
    <xdr:cxnSp macro="">
      <xdr:nvCxnSpPr>
        <xdr:cNvPr id="595" name="直線コネクタ 594"/>
        <xdr:cNvCxnSpPr/>
      </xdr:nvCxnSpPr>
      <xdr:spPr>
        <a:xfrm flipV="1">
          <a:off x="19545300" y="6925439"/>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21474</xdr:rowOff>
    </xdr:from>
    <xdr:to>
      <xdr:col>98</xdr:col>
      <xdr:colOff>38100</xdr:colOff>
      <xdr:row>40</xdr:row>
      <xdr:rowOff>123074</xdr:rowOff>
    </xdr:to>
    <xdr:sp macro="" textlink="">
      <xdr:nvSpPr>
        <xdr:cNvPr id="596" name="楕円 595"/>
        <xdr:cNvSpPr/>
      </xdr:nvSpPr>
      <xdr:spPr>
        <a:xfrm>
          <a:off x="18605500" y="6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68062</xdr:rowOff>
    </xdr:from>
    <xdr:to>
      <xdr:col>102</xdr:col>
      <xdr:colOff>114300</xdr:colOff>
      <xdr:row>40</xdr:row>
      <xdr:rowOff>72274</xdr:rowOff>
    </xdr:to>
    <xdr:cxnSp macro="">
      <xdr:nvCxnSpPr>
        <xdr:cNvPr id="597" name="直線コネクタ 596"/>
        <xdr:cNvCxnSpPr/>
      </xdr:nvCxnSpPr>
      <xdr:spPr>
        <a:xfrm flipV="1">
          <a:off x="18656300" y="692606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108989</xdr:rowOff>
    </xdr:from>
    <xdr:ext cx="534377" cy="259045"/>
    <xdr:sp macro="" textlink="">
      <xdr:nvSpPr>
        <xdr:cNvPr id="602" name="n_1mainValue【一般廃棄物処理施設】&#10;一人当たり有形固定資産（償却資産）額"/>
        <xdr:cNvSpPr txBox="1"/>
      </xdr:nvSpPr>
      <xdr:spPr>
        <a:xfrm>
          <a:off x="21043411" y="69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109366</xdr:rowOff>
    </xdr:from>
    <xdr:ext cx="534377" cy="259045"/>
    <xdr:sp macro="" textlink="">
      <xdr:nvSpPr>
        <xdr:cNvPr id="603" name="n_2mainValue【一般廃棄物処理施設】&#10;一人当たり有形固定資産（償却資産）額"/>
        <xdr:cNvSpPr txBox="1"/>
      </xdr:nvSpPr>
      <xdr:spPr>
        <a:xfrm>
          <a:off x="20167111" y="69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109989</xdr:rowOff>
    </xdr:from>
    <xdr:ext cx="534377" cy="259045"/>
    <xdr:sp macro="" textlink="">
      <xdr:nvSpPr>
        <xdr:cNvPr id="604" name="n_3mainValue【一般廃棄物処理施設】&#10;一人当たり有形固定資産（償却資産）額"/>
        <xdr:cNvSpPr txBox="1"/>
      </xdr:nvSpPr>
      <xdr:spPr>
        <a:xfrm>
          <a:off x="19278111" y="69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114201</xdr:rowOff>
    </xdr:from>
    <xdr:ext cx="534377" cy="259045"/>
    <xdr:sp macro="" textlink="">
      <xdr:nvSpPr>
        <xdr:cNvPr id="605" name="n_4mainValue【一般廃棄物処理施設】&#10;一人当たり有形固定資産（償却資産）額"/>
        <xdr:cNvSpPr txBox="1"/>
      </xdr:nvSpPr>
      <xdr:spPr>
        <a:xfrm>
          <a:off x="1838911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47" name="楕円 646"/>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48" name="【保健センター・保健所】&#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649" name="楕円 648"/>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135527</xdr:rowOff>
    </xdr:to>
    <xdr:cxnSp macro="">
      <xdr:nvCxnSpPr>
        <xdr:cNvPr id="650" name="直線コネクタ 649"/>
        <xdr:cNvCxnSpPr/>
      </xdr:nvCxnSpPr>
      <xdr:spPr>
        <a:xfrm>
          <a:off x="15481300" y="105629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651" name="楕円 650"/>
        <xdr:cNvSpPr/>
      </xdr:nvSpPr>
      <xdr:spPr>
        <a:xfrm>
          <a:off x="1454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104503</xdr:rowOff>
    </xdr:to>
    <xdr:cxnSp macro="">
      <xdr:nvCxnSpPr>
        <xdr:cNvPr id="652" name="直線コネクタ 651"/>
        <xdr:cNvCxnSpPr/>
      </xdr:nvCxnSpPr>
      <xdr:spPr>
        <a:xfrm>
          <a:off x="14592300" y="105335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53" name="楕円 652"/>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75112</xdr:rowOff>
    </xdr:from>
    <xdr:to>
      <xdr:col>76</xdr:col>
      <xdr:colOff>114300</xdr:colOff>
      <xdr:row>61</xdr:row>
      <xdr:rowOff>155122</xdr:rowOff>
    </xdr:to>
    <xdr:cxnSp macro="">
      <xdr:nvCxnSpPr>
        <xdr:cNvPr id="654" name="直線コネクタ 653"/>
        <xdr:cNvCxnSpPr/>
      </xdr:nvCxnSpPr>
      <xdr:spPr>
        <a:xfrm flipV="1">
          <a:off x="13703300" y="1053356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655" name="楕円 654"/>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656" name="直線コネクタ 655"/>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661" name="n_1mainValue【保健センター・保健所】&#10;有形固定資産減価償却率"/>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662" name="n_2mainValue【保健センター・保健所】&#10;有形固定資産減価償却率"/>
        <xdr:cNvSpPr txBox="1"/>
      </xdr:nvSpPr>
      <xdr:spPr>
        <a:xfrm>
          <a:off x="14389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63"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664" name="n_4mainValue【保健センター・保健所】&#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84727</xdr:rowOff>
    </xdr:from>
    <xdr:to>
      <xdr:col>116</xdr:col>
      <xdr:colOff>114300</xdr:colOff>
      <xdr:row>64</xdr:row>
      <xdr:rowOff>14877</xdr:rowOff>
    </xdr:to>
    <xdr:sp macro="" textlink="">
      <xdr:nvSpPr>
        <xdr:cNvPr id="706" name="楕円 705"/>
        <xdr:cNvSpPr/>
      </xdr:nvSpPr>
      <xdr:spPr>
        <a:xfrm>
          <a:off x="22110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63154</xdr:rowOff>
    </xdr:from>
    <xdr:ext cx="469744" cy="259045"/>
    <xdr:sp macro="" textlink="">
      <xdr:nvSpPr>
        <xdr:cNvPr id="707" name="【保健センター・保健所】&#10;一人当たり面積該当値テキスト"/>
        <xdr:cNvSpPr txBox="1"/>
      </xdr:nvSpPr>
      <xdr:spPr>
        <a:xfrm>
          <a:off x="22199600"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708" name="楕円 707"/>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135527</xdr:rowOff>
    </xdr:from>
    <xdr:to>
      <xdr:col>116</xdr:col>
      <xdr:colOff>63500</xdr:colOff>
      <xdr:row>63</xdr:row>
      <xdr:rowOff>138793</xdr:rowOff>
    </xdr:to>
    <xdr:cxnSp macro="">
      <xdr:nvCxnSpPr>
        <xdr:cNvPr id="709" name="直線コネクタ 708"/>
        <xdr:cNvCxnSpPr/>
      </xdr:nvCxnSpPr>
      <xdr:spPr>
        <a:xfrm flipV="1">
          <a:off x="21323300" y="10936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710" name="楕円 709"/>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711" name="直線コネクタ 710"/>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712" name="楕円 711"/>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138793</xdr:rowOff>
    </xdr:to>
    <xdr:cxnSp macro="">
      <xdr:nvCxnSpPr>
        <xdr:cNvPr id="713" name="直線コネクタ 712"/>
        <xdr:cNvCxnSpPr/>
      </xdr:nvCxnSpPr>
      <xdr:spPr>
        <a:xfrm>
          <a:off x="19545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91259</xdr:rowOff>
    </xdr:from>
    <xdr:to>
      <xdr:col>98</xdr:col>
      <xdr:colOff>38100</xdr:colOff>
      <xdr:row>64</xdr:row>
      <xdr:rowOff>21409</xdr:rowOff>
    </xdr:to>
    <xdr:sp macro="" textlink="">
      <xdr:nvSpPr>
        <xdr:cNvPr id="714" name="楕円 713"/>
        <xdr:cNvSpPr/>
      </xdr:nvSpPr>
      <xdr:spPr>
        <a:xfrm>
          <a:off x="18605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138793</xdr:rowOff>
    </xdr:from>
    <xdr:to>
      <xdr:col>102</xdr:col>
      <xdr:colOff>114300</xdr:colOff>
      <xdr:row>63</xdr:row>
      <xdr:rowOff>142059</xdr:rowOff>
    </xdr:to>
    <xdr:cxnSp macro="">
      <xdr:nvCxnSpPr>
        <xdr:cNvPr id="715" name="直線コネクタ 714"/>
        <xdr:cNvCxnSpPr/>
      </xdr:nvCxnSpPr>
      <xdr:spPr>
        <a:xfrm flipV="1">
          <a:off x="18656300" y="1094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720"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721" name="n_2mainValue【保健センター・保健所】&#10;一人当たり面積"/>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722" name="n_3mainValue【保健センター・保健所】&#10;一人当たり面積"/>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12536</xdr:rowOff>
    </xdr:from>
    <xdr:ext cx="469744" cy="259045"/>
    <xdr:sp macro="" textlink="">
      <xdr:nvSpPr>
        <xdr:cNvPr id="723" name="n_4mainValue【保健センター・保健所】&#10;一人当たり面積"/>
        <xdr:cNvSpPr txBox="1"/>
      </xdr:nvSpPr>
      <xdr:spPr>
        <a:xfrm>
          <a:off x="18421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765" name="楕円 764"/>
        <xdr:cNvSpPr/>
      </xdr:nvSpPr>
      <xdr:spPr>
        <a:xfrm>
          <a:off x="16268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132641</xdr:rowOff>
    </xdr:from>
    <xdr:ext cx="405111" cy="259045"/>
    <xdr:sp macro="" textlink="">
      <xdr:nvSpPr>
        <xdr:cNvPr id="766" name="【消防施設】&#10;有形固定資産減価償却率該当値テキスト"/>
        <xdr:cNvSpPr txBox="1"/>
      </xdr:nvSpPr>
      <xdr:spPr>
        <a:xfrm>
          <a:off x="16357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767" name="楕円 766"/>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81</xdr:row>
      <xdr:rowOff>160564</xdr:rowOff>
    </xdr:to>
    <xdr:cxnSp macro="">
      <xdr:nvCxnSpPr>
        <xdr:cNvPr id="768" name="直線コネクタ 767"/>
        <xdr:cNvCxnSpPr/>
      </xdr:nvCxnSpPr>
      <xdr:spPr>
        <a:xfrm>
          <a:off x="15481300" y="140414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69" name="楕円 768"/>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154032</xdr:rowOff>
    </xdr:to>
    <xdr:cxnSp macro="">
      <xdr:nvCxnSpPr>
        <xdr:cNvPr id="770" name="直線コネクタ 769"/>
        <xdr:cNvCxnSpPr/>
      </xdr:nvCxnSpPr>
      <xdr:spPr>
        <a:xfrm>
          <a:off x="14592300" y="1400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771" name="楕円 770"/>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118111</xdr:rowOff>
    </xdr:to>
    <xdr:cxnSp macro="">
      <xdr:nvCxnSpPr>
        <xdr:cNvPr id="772" name="直線コネクタ 771"/>
        <xdr:cNvCxnSpPr/>
      </xdr:nvCxnSpPr>
      <xdr:spPr>
        <a:xfrm>
          <a:off x="13703300" y="13971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153851</xdr:rowOff>
    </xdr:from>
    <xdr:to>
      <xdr:col>67</xdr:col>
      <xdr:colOff>101600</xdr:colOff>
      <xdr:row>81</xdr:row>
      <xdr:rowOff>84001</xdr:rowOff>
    </xdr:to>
    <xdr:sp macro="" textlink="">
      <xdr:nvSpPr>
        <xdr:cNvPr id="773" name="楕円 772"/>
        <xdr:cNvSpPr/>
      </xdr:nvSpPr>
      <xdr:spPr>
        <a:xfrm>
          <a:off x="12763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33201</xdr:rowOff>
    </xdr:from>
    <xdr:to>
      <xdr:col>71</xdr:col>
      <xdr:colOff>177800</xdr:colOff>
      <xdr:row>81</xdr:row>
      <xdr:rowOff>83820</xdr:rowOff>
    </xdr:to>
    <xdr:cxnSp macro="">
      <xdr:nvCxnSpPr>
        <xdr:cNvPr id="774" name="直線コネクタ 773"/>
        <xdr:cNvCxnSpPr/>
      </xdr:nvCxnSpPr>
      <xdr:spPr>
        <a:xfrm>
          <a:off x="12814300" y="139206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779"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80"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781" name="n_3mainValue【消防施設】&#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100528</xdr:rowOff>
    </xdr:from>
    <xdr:ext cx="405111" cy="259045"/>
    <xdr:sp macro="" textlink="">
      <xdr:nvSpPr>
        <xdr:cNvPr id="782" name="n_4mainValue【消防施設】&#10;有形固定資産減価償却率"/>
        <xdr:cNvSpPr txBox="1"/>
      </xdr:nvSpPr>
      <xdr:spPr>
        <a:xfrm>
          <a:off x="12611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124968</xdr:rowOff>
    </xdr:from>
    <xdr:to>
      <xdr:col>116</xdr:col>
      <xdr:colOff>62864</xdr:colOff>
      <xdr:row>86</xdr:row>
      <xdr:rowOff>24385</xdr:rowOff>
    </xdr:to>
    <xdr:cxnSp macro="">
      <xdr:nvCxnSpPr>
        <xdr:cNvPr id="804" name="直線コネクタ 803"/>
        <xdr:cNvCxnSpPr/>
      </xdr:nvCxnSpPr>
      <xdr:spPr>
        <a:xfrm flipV="1">
          <a:off x="22160864" y="14183868"/>
          <a:ext cx="0" cy="58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6" name="直線コネクタ 8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71645</xdr:rowOff>
    </xdr:from>
    <xdr:ext cx="469744" cy="259045"/>
    <xdr:sp macro="" textlink="">
      <xdr:nvSpPr>
        <xdr:cNvPr id="807" name="【消防施設】&#10;一人当たり面積最大値テキスト"/>
        <xdr:cNvSpPr txBox="1"/>
      </xdr:nvSpPr>
      <xdr:spPr>
        <a:xfrm>
          <a:off x="22199600" y="139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124968</xdr:rowOff>
    </xdr:from>
    <xdr:to>
      <xdr:col>116</xdr:col>
      <xdr:colOff>152400</xdr:colOff>
      <xdr:row>82</xdr:row>
      <xdr:rowOff>124968</xdr:rowOff>
    </xdr:to>
    <xdr:cxnSp macro="">
      <xdr:nvCxnSpPr>
        <xdr:cNvPr id="808" name="直線コネクタ 807"/>
        <xdr:cNvCxnSpPr/>
      </xdr:nvCxnSpPr>
      <xdr:spPr>
        <a:xfrm>
          <a:off x="22072600" y="1418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150892</xdr:rowOff>
    </xdr:from>
    <xdr:ext cx="469744" cy="259045"/>
    <xdr:sp macro="" textlink="">
      <xdr:nvSpPr>
        <xdr:cNvPr id="809" name="【消防施設】&#10;一人当たり面積平均値テキスト"/>
        <xdr:cNvSpPr txBox="1"/>
      </xdr:nvSpPr>
      <xdr:spPr>
        <a:xfrm>
          <a:off x="22199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810" name="フローチャート: 判断 809"/>
        <xdr:cNvSpPr/>
      </xdr:nvSpPr>
      <xdr:spPr>
        <a:xfrm>
          <a:off x="22110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811" name="フローチャート: 判断 810"/>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812" name="フローチャート: 判断 811"/>
        <xdr:cNvSpPr/>
      </xdr:nvSpPr>
      <xdr:spPr>
        <a:xfrm>
          <a:off x="20383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13" name="フローチャート: 判断 812"/>
        <xdr:cNvSpPr/>
      </xdr:nvSpPr>
      <xdr:spPr>
        <a:xfrm>
          <a:off x="19494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814" name="フローチャート: 判断 813"/>
        <xdr:cNvSpPr/>
      </xdr:nvSpPr>
      <xdr:spPr>
        <a:xfrm>
          <a:off x="18605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20" name="楕円 819"/>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161053</xdr:rowOff>
    </xdr:from>
    <xdr:ext cx="469744" cy="259045"/>
    <xdr:sp macro="" textlink="">
      <xdr:nvSpPr>
        <xdr:cNvPr id="821" name="【消防施設】&#10;一人当たり面積該当値テキスト"/>
        <xdr:cNvSpPr txBox="1"/>
      </xdr:nvSpPr>
      <xdr:spPr>
        <a:xfrm>
          <a:off x="22199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822" name="楕円 821"/>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19813</xdr:rowOff>
    </xdr:to>
    <xdr:cxnSp macro="">
      <xdr:nvCxnSpPr>
        <xdr:cNvPr id="823" name="直線コネクタ 822"/>
        <xdr:cNvCxnSpPr/>
      </xdr:nvCxnSpPr>
      <xdr:spPr>
        <a:xfrm flipV="1">
          <a:off x="21323300" y="1459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140463</xdr:rowOff>
    </xdr:from>
    <xdr:to>
      <xdr:col>107</xdr:col>
      <xdr:colOff>101600</xdr:colOff>
      <xdr:row>85</xdr:row>
      <xdr:rowOff>70613</xdr:rowOff>
    </xdr:to>
    <xdr:sp macro="" textlink="">
      <xdr:nvSpPr>
        <xdr:cNvPr id="824" name="楕円 823"/>
        <xdr:cNvSpPr/>
      </xdr:nvSpPr>
      <xdr:spPr>
        <a:xfrm>
          <a:off x="20383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19813</xdr:rowOff>
    </xdr:to>
    <xdr:cxnSp macro="">
      <xdr:nvCxnSpPr>
        <xdr:cNvPr id="825" name="直線コネクタ 824"/>
        <xdr:cNvCxnSpPr/>
      </xdr:nvCxnSpPr>
      <xdr:spPr>
        <a:xfrm>
          <a:off x="20434300" y="1459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826" name="楕円 825"/>
        <xdr:cNvSpPr/>
      </xdr:nvSpPr>
      <xdr:spPr>
        <a:xfrm>
          <a:off x="19494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19813</xdr:rowOff>
    </xdr:from>
    <xdr:to>
      <xdr:col>107</xdr:col>
      <xdr:colOff>50800</xdr:colOff>
      <xdr:row>85</xdr:row>
      <xdr:rowOff>24385</xdr:rowOff>
    </xdr:to>
    <xdr:cxnSp macro="">
      <xdr:nvCxnSpPr>
        <xdr:cNvPr id="827" name="直線コネクタ 826"/>
        <xdr:cNvCxnSpPr/>
      </xdr:nvCxnSpPr>
      <xdr:spPr>
        <a:xfrm flipV="1">
          <a:off x="19545300" y="145930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122174</xdr:rowOff>
    </xdr:from>
    <xdr:to>
      <xdr:col>98</xdr:col>
      <xdr:colOff>38100</xdr:colOff>
      <xdr:row>79</xdr:row>
      <xdr:rowOff>52324</xdr:rowOff>
    </xdr:to>
    <xdr:sp macro="" textlink="">
      <xdr:nvSpPr>
        <xdr:cNvPr id="828" name="楕円 827"/>
        <xdr:cNvSpPr/>
      </xdr:nvSpPr>
      <xdr:spPr>
        <a:xfrm>
          <a:off x="18605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1524</xdr:rowOff>
    </xdr:from>
    <xdr:to>
      <xdr:col>102</xdr:col>
      <xdr:colOff>114300</xdr:colOff>
      <xdr:row>85</xdr:row>
      <xdr:rowOff>24385</xdr:rowOff>
    </xdr:to>
    <xdr:cxnSp macro="">
      <xdr:nvCxnSpPr>
        <xdr:cNvPr id="829" name="直線コネクタ 828"/>
        <xdr:cNvCxnSpPr/>
      </xdr:nvCxnSpPr>
      <xdr:spPr>
        <a:xfrm>
          <a:off x="18656300" y="13546074"/>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830"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831" name="n_2ave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832" name="n_3ave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833" name="n_4aveValue【消防施設】&#10;一人当たり面積"/>
        <xdr:cNvSpPr txBox="1"/>
      </xdr:nvSpPr>
      <xdr:spPr>
        <a:xfrm>
          <a:off x="18421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87140</xdr:rowOff>
    </xdr:from>
    <xdr:ext cx="469744" cy="259045"/>
    <xdr:sp macro="" textlink="">
      <xdr:nvSpPr>
        <xdr:cNvPr id="834" name="n_1mainValue【消防施設】&#10;一人当たり面積"/>
        <xdr:cNvSpPr txBox="1"/>
      </xdr:nvSpPr>
      <xdr:spPr>
        <a:xfrm>
          <a:off x="210757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87140</xdr:rowOff>
    </xdr:from>
    <xdr:ext cx="469744" cy="259045"/>
    <xdr:sp macro="" textlink="">
      <xdr:nvSpPr>
        <xdr:cNvPr id="835" name="n_2mainValue【消防施設】&#10;一人当たり面積"/>
        <xdr:cNvSpPr txBox="1"/>
      </xdr:nvSpPr>
      <xdr:spPr>
        <a:xfrm>
          <a:off x="20199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91712</xdr:rowOff>
    </xdr:from>
    <xdr:ext cx="469744" cy="259045"/>
    <xdr:sp macro="" textlink="">
      <xdr:nvSpPr>
        <xdr:cNvPr id="836" name="n_3mainValue【消防施設】&#10;一人当たり面積"/>
        <xdr:cNvSpPr txBox="1"/>
      </xdr:nvSpPr>
      <xdr:spPr>
        <a:xfrm>
          <a:off x="19310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68851</xdr:rowOff>
    </xdr:from>
    <xdr:ext cx="469744" cy="259045"/>
    <xdr:sp macro="" textlink="">
      <xdr:nvSpPr>
        <xdr:cNvPr id="837" name="n_4mainValue【消防施設】&#10;一人当たり面積"/>
        <xdr:cNvSpPr txBox="1"/>
      </xdr:nvSpPr>
      <xdr:spPr>
        <a:xfrm>
          <a:off x="18421427" y="132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79" name="楕円 878"/>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880" name="【庁舎】&#10;有形固定資産減価償却率該当値テキスト"/>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881" name="楕円 880"/>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66402</xdr:rowOff>
    </xdr:to>
    <xdr:cxnSp macro="">
      <xdr:nvCxnSpPr>
        <xdr:cNvPr id="882" name="直線コネクタ 881"/>
        <xdr:cNvCxnSpPr/>
      </xdr:nvCxnSpPr>
      <xdr:spPr>
        <a:xfrm flipV="1">
          <a:off x="15481300" y="178449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883" name="楕円 882"/>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66402</xdr:rowOff>
    </xdr:from>
    <xdr:to>
      <xdr:col>81</xdr:col>
      <xdr:colOff>50800</xdr:colOff>
      <xdr:row>105</xdr:row>
      <xdr:rowOff>76200</xdr:rowOff>
    </xdr:to>
    <xdr:cxnSp macro="">
      <xdr:nvCxnSpPr>
        <xdr:cNvPr id="884" name="直線コネクタ 883"/>
        <xdr:cNvCxnSpPr/>
      </xdr:nvCxnSpPr>
      <xdr:spPr>
        <a:xfrm flipV="1">
          <a:off x="14592300" y="17897202"/>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5" name="楕円 884"/>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76200</xdr:rowOff>
    </xdr:to>
    <xdr:cxnSp macro="">
      <xdr:nvCxnSpPr>
        <xdr:cNvPr id="886" name="直線コネクタ 885"/>
        <xdr:cNvCxnSpPr/>
      </xdr:nvCxnSpPr>
      <xdr:spPr>
        <a:xfrm>
          <a:off x="13703300" y="18055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87" name="楕円 886"/>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53339</xdr:rowOff>
    </xdr:to>
    <xdr:cxnSp macro="">
      <xdr:nvCxnSpPr>
        <xdr:cNvPr id="888" name="直線コネクタ 887"/>
        <xdr:cNvCxnSpPr/>
      </xdr:nvCxnSpPr>
      <xdr:spPr>
        <a:xfrm>
          <a:off x="12814300" y="180343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133729</xdr:rowOff>
    </xdr:from>
    <xdr:ext cx="405111" cy="259045"/>
    <xdr:sp macro="" textlink="">
      <xdr:nvSpPr>
        <xdr:cNvPr id="893" name="n_1mainValue【庁舎】&#10;有形固定資産減価償却率"/>
        <xdr:cNvSpPr txBox="1"/>
      </xdr:nvSpPr>
      <xdr:spPr>
        <a:xfrm>
          <a:off x="15266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894" name="n_2mainValue【庁舎】&#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95" name="n_3mainValue【庁舎】&#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96"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939" name="楕円 938"/>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940" name="【庁舎】&#10;一人当たり面積該当値テキスト"/>
        <xdr:cNvSpPr txBox="1"/>
      </xdr:nvSpPr>
      <xdr:spPr>
        <a:xfrm>
          <a:off x="22199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941" name="楕円 940"/>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54973</xdr:rowOff>
    </xdr:to>
    <xdr:cxnSp macro="">
      <xdr:nvCxnSpPr>
        <xdr:cNvPr id="942" name="直線コネクタ 941"/>
        <xdr:cNvCxnSpPr/>
      </xdr:nvCxnSpPr>
      <xdr:spPr>
        <a:xfrm>
          <a:off x="21323300" y="18390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43" name="楕円 942"/>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64770</xdr:rowOff>
    </xdr:to>
    <xdr:cxnSp macro="">
      <xdr:nvCxnSpPr>
        <xdr:cNvPr id="944" name="直線コネクタ 943"/>
        <xdr:cNvCxnSpPr/>
      </xdr:nvCxnSpPr>
      <xdr:spPr>
        <a:xfrm flipV="1">
          <a:off x="20434300" y="183903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945" name="楕円 944"/>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946" name="直線コネクタ 945"/>
        <xdr:cNvCxnSpPr/>
      </xdr:nvCxnSpPr>
      <xdr:spPr>
        <a:xfrm flipV="1">
          <a:off x="19545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47" name="楕円 946"/>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107</xdr:row>
      <xdr:rowOff>68036</xdr:rowOff>
    </xdr:to>
    <xdr:cxnSp macro="">
      <xdr:nvCxnSpPr>
        <xdr:cNvPr id="948" name="直線コネクタ 947"/>
        <xdr:cNvCxnSpPr/>
      </xdr:nvCxnSpPr>
      <xdr:spPr>
        <a:xfrm>
          <a:off x="18656300" y="183315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953"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54"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955" name="n_3mainValue【庁舎】&#10;一人当たり面積"/>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956" name="n_4mainValue【庁舎】&#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と市民会館の機能を有するプリミエール酒々井の増築工事が令和元年度に完了したことにより、令和元年度に図書館と市民会館の有形固定資産減価償却率が若干下がり、一人当たりの面積も増加している。今後は、空調設備等の改修を個別施設計画に基づき実施していく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保健センターは、類似団体と比較して有形固定資産減価償却率が高い状況である。令和元年度にトイレ改修工事を実施したため、有形固定資産減価償却率が少し下がっている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令和５年度から空調設備更新等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老朽化対策を実施する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福祉施設の隣保館も築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年以上経過しており、計画的に更新、長寿命化に努めていく必要がある。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年度に中央庁舎耐震補強工事が完了し、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年度には中央庁舎エレベーター設置等により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有形固定資産減価償却率が下がっている。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体育館・プールは、固定資産台帳の精査により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減価償却率が著しく上がっている。体育館は築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年以上、プールも築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年以上経過しており、ともに老朽化により使用を中止して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おり、令和５年度以降除却の予定である。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新型コロナウイルス感染症の影響による個人住民税の減少や企業の業績悪化と固定資産税評価替えによる町民税の減少により、財政力指数は、前年度から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ポイント下がった</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今後は、納税者の減少による個人町民税の減少が見込まれるが、徴収業務の強化に取り組み、財政基盤の強化に努める。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臨時財政対策債償還基金費として、普通交付税が追加交付されたため増収となり、</a:t>
          </a:r>
          <a:r>
            <a:rPr kumimoji="1" lang="ja-JP" altLang="en-US" sz="1300">
              <a:latin typeface="ＭＳ Ｐゴシック" panose="020B0600070205080204" pitchFamily="50" charset="-128"/>
              <a:ea typeface="ＭＳ Ｐゴシック" panose="020B0600070205080204" pitchFamily="50" charset="-128"/>
            </a:rPr>
            <a:t>経常収支比率は、昨年度より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された。しかし、人件費や老朽化した公共施設の長寿命化に伴う公債費の増により今後も高い傾向は続くと想定される。財政健全化計画に基づき、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65</xdr:row>
      <xdr:rowOff>32004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2182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66</xdr:row>
      <xdr:rowOff>77724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762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77724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247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169672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797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いるが、前年度に引き続き類似団体平均を上回っている。維持補修費は、類似団体を下回っているが、人件費が類似団体に比較して高い。これは、過去における人口急増時の職員採用が影響していることと任期付職員の積極的活用によるものである。今後も会計年度任用職員の経験年次が進むことによる増や保育士処遇改善などにより、人件費の増加傾向は続くと想定されるため、民間活力の導入などにより、人件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154876</xdr:rowOff>
    </xdr:from>
    <xdr:to>
      <xdr:col>23</xdr:col>
      <xdr:colOff>133350</xdr:colOff>
      <xdr:row>83</xdr:row>
      <xdr:rowOff>61886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3776"/>
          <a:ext cx="8382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96307</xdr:rowOff>
    </xdr:from>
    <xdr:to>
      <xdr:col>19</xdr:col>
      <xdr:colOff>133350</xdr:colOff>
      <xdr:row>82</xdr:row>
      <xdr:rowOff>154876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5207"/>
          <a:ext cx="889000" cy="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71414</xdr:rowOff>
    </xdr:from>
    <xdr:to>
      <xdr:col>15</xdr:col>
      <xdr:colOff>82550</xdr:colOff>
      <xdr:row>82</xdr:row>
      <xdr:rowOff>96307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30314"/>
          <a:ext cx="889000" cy="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59379</xdr:rowOff>
    </xdr:from>
    <xdr:to>
      <xdr:col>11</xdr:col>
      <xdr:colOff>31750</xdr:colOff>
      <xdr:row>82</xdr:row>
      <xdr:rowOff>71414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18279"/>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11086</xdr:rowOff>
    </xdr:from>
    <xdr:to>
      <xdr:col>23</xdr:col>
      <xdr:colOff>184150</xdr:colOff>
      <xdr:row>83</xdr:row>
      <xdr:rowOff>112686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154613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1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104076</xdr:rowOff>
    </xdr:from>
    <xdr:to>
      <xdr:col>19</xdr:col>
      <xdr:colOff>184150</xdr:colOff>
      <xdr:row>83</xdr:row>
      <xdr:rowOff>34226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19003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4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45507</xdr:rowOff>
    </xdr:from>
    <xdr:to>
      <xdr:col>15</xdr:col>
      <xdr:colOff>133350</xdr:colOff>
      <xdr:row>82</xdr:row>
      <xdr:rowOff>147107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131884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9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20614</xdr:rowOff>
    </xdr:from>
    <xdr:to>
      <xdr:col>11</xdr:col>
      <xdr:colOff>82550</xdr:colOff>
      <xdr:row>82</xdr:row>
      <xdr:rowOff>122214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106991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8579</xdr:rowOff>
    </xdr:from>
    <xdr:to>
      <xdr:col>7</xdr:col>
      <xdr:colOff>31750</xdr:colOff>
      <xdr:row>82</xdr:row>
      <xdr:rowOff>110179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94956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5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や任期付き職員の積極的活用による増のため、人口千人あたりの職員数は、類似団体平均を上回っている。今後は、民間活力の導入なども検討し、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150404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109038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109038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42726</xdr:rowOff>
    </xdr:from>
    <xdr:to>
      <xdr:col>64</xdr:col>
      <xdr:colOff>152400</xdr:colOff>
      <xdr:row>61</xdr:row>
      <xdr:rowOff>144326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類似団体平均を下回ってはいるが、臨時財政対策債の償還の増加や減収補填債の繰上償還による増により、前年度に比べて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9797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33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146776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5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152763</xdr:rowOff>
    </xdr:from>
    <xdr:to>
      <xdr:col>72</xdr:col>
      <xdr:colOff>203200</xdr:colOff>
      <xdr:row>39</xdr:row>
      <xdr:rowOff>70938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6786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111397</xdr:rowOff>
    </xdr:from>
    <xdr:to>
      <xdr:col>68</xdr:col>
      <xdr:colOff>152400</xdr:colOff>
      <xdr:row>38</xdr:row>
      <xdr:rowOff>152763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264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60597</xdr:rowOff>
    </xdr:from>
    <xdr:to>
      <xdr:col>64</xdr:col>
      <xdr:colOff>152400</xdr:colOff>
      <xdr:row>38</xdr:row>
      <xdr:rowOff>162197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924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はあったものの、退職手当負担見込額や公営企業債等繰入見込額が減少したことにより、将来負担比率は、前年度より減少した。今後も老朽化した公共施設の長寿命化のために地方債の発行が見込まれることから、地方債現在高は増加傾向にあり、将来負担比率は上昇する見通しである。このため、引き続き財政状況を考慮し、計画的な地方債の発行によ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2681</xdr:rowOff>
    </xdr:from>
    <xdr:to>
      <xdr:col>81</xdr:col>
      <xdr:colOff>44450</xdr:colOff>
      <xdr:row>15</xdr:row>
      <xdr:rowOff>53622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4431"/>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40075</xdr:rowOff>
    </xdr:from>
    <xdr:to>
      <xdr:col>77</xdr:col>
      <xdr:colOff>44450</xdr:colOff>
      <xdr:row>15</xdr:row>
      <xdr:rowOff>53622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4037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123331</xdr:rowOff>
    </xdr:from>
    <xdr:to>
      <xdr:col>81</xdr:col>
      <xdr:colOff>95250</xdr:colOff>
      <xdr:row>15</xdr:row>
      <xdr:rowOff>53481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95408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9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2822</xdr:rowOff>
    </xdr:from>
    <xdr:to>
      <xdr:col>77</xdr:col>
      <xdr:colOff>95250</xdr:colOff>
      <xdr:row>15</xdr:row>
      <xdr:rowOff>104422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89199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160725</xdr:rowOff>
    </xdr:from>
    <xdr:to>
      <xdr:col>73</xdr:col>
      <xdr:colOff>44450</xdr:colOff>
      <xdr:row>14</xdr:row>
      <xdr:rowOff>90875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101052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108444</xdr:rowOff>
    </xdr:from>
    <xdr:to>
      <xdr:col>64</xdr:col>
      <xdr:colOff>152400</xdr:colOff>
      <xdr:row>14</xdr:row>
      <xdr:rowOff>38594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48771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や任期付き職員の積極的採用が影響している。今後は、会計年度任用職員の経験年次が進むことによる増や保育士処遇改善などにより、人件費の増加傾向は続くものと思われる。民間活力の導入などにより、人件費の抑制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39</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518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65278</xdr:rowOff>
    </xdr:from>
    <xdr:to>
      <xdr:col>19</xdr:col>
      <xdr:colOff>187325</xdr:colOff>
      <xdr:row>39</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51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39</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29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14478</xdr:rowOff>
    </xdr:from>
    <xdr:to>
      <xdr:col>15</xdr:col>
      <xdr:colOff>149225</xdr:colOff>
      <xdr:row>39</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新型コロナウイルスワクチン接種開始により接種業務やコールセンター業務委託料が増加したことが要因と思われる。今後も物件費の増加傾向は続くと見込まれるが、財政健全化計画などに基づき事業の見直しと合理化を図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17</xdr:row>
      <xdr:rowOff>152146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9189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66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51562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73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のは、児童福祉費や社会福祉費が類似団体平均より低いことが主な要因である。今後は、高齢化の進展などにより、高齢者施策等の扶助費の増加が見込まれるため、介護予防の推進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101600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類似団体平均を下回っているのは、繰出金が少ないことが主な要因である。国民健康保険等についての繰出しは、基準内繰出のみとなっている。</a:t>
          </a: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今後は、高齢化率の上昇に伴い後期高齢者医療保険や介護保険への繰出しの増加が見込まれることから、引き続き事務経費の精査に努める。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162378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また、下水道事業会計への繰出金の削減や特別定額給付金事業の終了により補助費等に係る経常収支比率が前年度比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409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臨時財政対策債の償還額の増加や令和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年度減収補填債繰上償還による増はあったものの前年度比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っている。しかし、今後数年は、令和元年度以降集中的に実施した公共施設長寿命化対策事業（中央公民館施設整備事業、役場本庁舎耐震補強等工事等）の償還開始により増加していく見込みである。借入については、事業実施の緊急度、必要性、国庫補助金等の財源措置を十分検討し、借入額と償還額のバランスをとりつつ、適正化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％である。これは類似団体平均に比べ、扶助費の経常収支比率が低くなっている一方、人件費及び補助費等の経常収支比率が高いためである。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80</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9916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81</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81</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17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02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125730</xdr:rowOff>
    </xdr:from>
    <xdr:to>
      <xdr:col>74</xdr:col>
      <xdr:colOff>31750</xdr:colOff>
      <xdr:row>81</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40657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92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162852</xdr:rowOff>
    </xdr:from>
    <xdr:to>
      <xdr:col>29</xdr:col>
      <xdr:colOff>127000</xdr:colOff>
      <xdr:row>15</xdr:row>
      <xdr:rowOff>14801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10777"/>
          <a:ext cx="6477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157268</xdr:rowOff>
    </xdr:from>
    <xdr:to>
      <xdr:col>26</xdr:col>
      <xdr:colOff>50800</xdr:colOff>
      <xdr:row>15</xdr:row>
      <xdr:rowOff>14801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05193"/>
          <a:ext cx="698500" cy="2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157268</xdr:rowOff>
    </xdr:from>
    <xdr:to>
      <xdr:col>22</xdr:col>
      <xdr:colOff>114300</xdr:colOff>
      <xdr:row>15</xdr:row>
      <xdr:rowOff>45156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5193"/>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45156</xdr:rowOff>
    </xdr:from>
    <xdr:to>
      <xdr:col>18</xdr:col>
      <xdr:colOff>177800</xdr:colOff>
      <xdr:row>15</xdr:row>
      <xdr:rowOff>68359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64531"/>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112052</xdr:rowOff>
    </xdr:from>
    <xdr:to>
      <xdr:col>29</xdr:col>
      <xdr:colOff>177800</xdr:colOff>
      <xdr:row>15</xdr:row>
      <xdr:rowOff>42202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5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128579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0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135451</xdr:rowOff>
    </xdr:from>
    <xdr:to>
      <xdr:col>26</xdr:col>
      <xdr:colOff>101600</xdr:colOff>
      <xdr:row>15</xdr:row>
      <xdr:rowOff>65601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8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75778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5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106468</xdr:rowOff>
    </xdr:from>
    <xdr:to>
      <xdr:col>22</xdr:col>
      <xdr:colOff>165100</xdr:colOff>
      <xdr:row>15</xdr:row>
      <xdr:rowOff>36618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165806</xdr:rowOff>
    </xdr:from>
    <xdr:to>
      <xdr:col>19</xdr:col>
      <xdr:colOff>38100</xdr:colOff>
      <xdr:row>15</xdr:row>
      <xdr:rowOff>95956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17559</xdr:rowOff>
    </xdr:from>
    <xdr:to>
      <xdr:col>15</xdr:col>
      <xdr:colOff>101600</xdr:colOff>
      <xdr:row>15</xdr:row>
      <xdr:rowOff>119159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129336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328396</xdr:rowOff>
    </xdr:from>
    <xdr:to>
      <xdr:col>29</xdr:col>
      <xdr:colOff>127000</xdr:colOff>
      <xdr:row>36</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8746"/>
          <a:ext cx="6477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1765</xdr:rowOff>
    </xdr:from>
    <xdr:to>
      <xdr:col>26</xdr:col>
      <xdr:colOff>50800</xdr:colOff>
      <xdr:row>36</xdr:row>
      <xdr:rowOff>9081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5015"/>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9081</xdr:rowOff>
    </xdr:from>
    <xdr:to>
      <xdr:col>22</xdr:col>
      <xdr:colOff>114300</xdr:colOff>
      <xdr:row>36</xdr:row>
      <xdr:rowOff>63488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2331"/>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63488</xdr:rowOff>
    </xdr:from>
    <xdr:to>
      <xdr:col>18</xdr:col>
      <xdr:colOff>177800</xdr:colOff>
      <xdr:row>36</xdr:row>
      <xdr:rowOff>134772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6738"/>
          <a:ext cx="698500" cy="7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277596</xdr:rowOff>
    </xdr:from>
    <xdr:to>
      <xdr:col>29</xdr:col>
      <xdr:colOff>177800</xdr:colOff>
      <xdr:row>36</xdr:row>
      <xdr:rowOff>36296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249673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293865</xdr:rowOff>
    </xdr:from>
    <xdr:to>
      <xdr:col>26</xdr:col>
      <xdr:colOff>101600</xdr:colOff>
      <xdr:row>36</xdr:row>
      <xdr:rowOff>52565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37342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301181</xdr:rowOff>
    </xdr:from>
    <xdr:to>
      <xdr:col>22</xdr:col>
      <xdr:colOff>165100</xdr:colOff>
      <xdr:row>36</xdr:row>
      <xdr:rowOff>59881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44658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12688</xdr:rowOff>
    </xdr:from>
    <xdr:to>
      <xdr:col>19</xdr:col>
      <xdr:colOff>38100</xdr:colOff>
      <xdr:row>36</xdr:row>
      <xdr:rowOff>114288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99065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83972</xdr:rowOff>
    </xdr:from>
    <xdr:to>
      <xdr:col>15</xdr:col>
      <xdr:colOff>101600</xdr:colOff>
      <xdr:row>37</xdr:row>
      <xdr:rowOff>14122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3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170349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73254</xdr:rowOff>
    </xdr:from>
    <xdr:to>
      <xdr:col>24</xdr:col>
      <xdr:colOff>63500</xdr:colOff>
      <xdr:row>34</xdr:row>
      <xdr:rowOff>117411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255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117411</xdr:rowOff>
    </xdr:from>
    <xdr:to>
      <xdr:col>19</xdr:col>
      <xdr:colOff>177800</xdr:colOff>
      <xdr:row>35</xdr:row>
      <xdr:rowOff>50755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46711"/>
          <a:ext cx="8890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50755</xdr:rowOff>
    </xdr:from>
    <xdr:to>
      <xdr:col>15</xdr:col>
      <xdr:colOff>50800</xdr:colOff>
      <xdr:row>35</xdr:row>
      <xdr:rowOff>162808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1505"/>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162808</xdr:rowOff>
    </xdr:from>
    <xdr:to>
      <xdr:col>10</xdr:col>
      <xdr:colOff>114300</xdr:colOff>
      <xdr:row>36</xdr:row>
      <xdr:rowOff>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355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22454</xdr:rowOff>
    </xdr:from>
    <xdr:to>
      <xdr:col>24</xdr:col>
      <xdr:colOff>114300</xdr:colOff>
      <xdr:row>34</xdr:row>
      <xdr:rowOff>124054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45331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66611</xdr:rowOff>
    </xdr:from>
    <xdr:to>
      <xdr:col>20</xdr:col>
      <xdr:colOff>38100</xdr:colOff>
      <xdr:row>34</xdr:row>
      <xdr:rowOff>168211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171405</xdr:rowOff>
    </xdr:from>
    <xdr:to>
      <xdr:col>15</xdr:col>
      <xdr:colOff>101600</xdr:colOff>
      <xdr:row>35</xdr:row>
      <xdr:rowOff>101555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118082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112008</xdr:rowOff>
    </xdr:from>
    <xdr:to>
      <xdr:col>10</xdr:col>
      <xdr:colOff>165100</xdr:colOff>
      <xdr:row>36</xdr:row>
      <xdr:rowOff>42158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58685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121114</xdr:rowOff>
    </xdr:from>
    <xdr:to>
      <xdr:col>6</xdr:col>
      <xdr:colOff>38100</xdr:colOff>
      <xdr:row>36</xdr:row>
      <xdr:rowOff>51264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67791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144869</xdr:rowOff>
    </xdr:from>
    <xdr:to>
      <xdr:col>24</xdr:col>
      <xdr:colOff>63500</xdr:colOff>
      <xdr:row>57</xdr:row>
      <xdr:rowOff>47879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6069"/>
          <a:ext cx="838200" cy="7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57</xdr:row>
      <xdr:rowOff>57086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0529"/>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57086</xdr:rowOff>
    </xdr:from>
    <xdr:to>
      <xdr:col>15</xdr:col>
      <xdr:colOff>50800</xdr:colOff>
      <xdr:row>57</xdr:row>
      <xdr:rowOff>60313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9736"/>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60313</xdr:rowOff>
    </xdr:from>
    <xdr:to>
      <xdr:col>10</xdr:col>
      <xdr:colOff>114300</xdr:colOff>
      <xdr:row>57</xdr:row>
      <xdr:rowOff>73723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296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94069</xdr:rowOff>
    </xdr:from>
    <xdr:to>
      <xdr:col>24</xdr:col>
      <xdr:colOff>114300</xdr:colOff>
      <xdr:row>57</xdr:row>
      <xdr:rowOff>24219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72496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168529</xdr:rowOff>
    </xdr:from>
    <xdr:to>
      <xdr:col>20</xdr:col>
      <xdr:colOff>38100</xdr:colOff>
      <xdr:row>57</xdr:row>
      <xdr:rowOff>98679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89806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6286</xdr:rowOff>
    </xdr:from>
    <xdr:to>
      <xdr:col>15</xdr:col>
      <xdr:colOff>101600</xdr:colOff>
      <xdr:row>57</xdr:row>
      <xdr:rowOff>107886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99013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9513</xdr:rowOff>
    </xdr:from>
    <xdr:to>
      <xdr:col>10</xdr:col>
      <xdr:colOff>165100</xdr:colOff>
      <xdr:row>57</xdr:row>
      <xdr:rowOff>111113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102240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22923</xdr:rowOff>
    </xdr:from>
    <xdr:to>
      <xdr:col>6</xdr:col>
      <xdr:colOff>38100</xdr:colOff>
      <xdr:row>57</xdr:row>
      <xdr:rowOff>124523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115650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82322</xdr:rowOff>
    </xdr:from>
    <xdr:to>
      <xdr:col>24</xdr:col>
      <xdr:colOff>63500</xdr:colOff>
      <xdr:row>78</xdr:row>
      <xdr:rowOff>88219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5422"/>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88219</xdr:rowOff>
    </xdr:from>
    <xdr:to>
      <xdr:col>19</xdr:col>
      <xdr:colOff>177800</xdr:colOff>
      <xdr:row>78</xdr:row>
      <xdr:rowOff>92472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1319"/>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92472</xdr:rowOff>
    </xdr:from>
    <xdr:to>
      <xdr:col>15</xdr:col>
      <xdr:colOff>50800</xdr:colOff>
      <xdr:row>78</xdr:row>
      <xdr:rowOff>99054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5572"/>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87443</xdr:rowOff>
    </xdr:from>
    <xdr:to>
      <xdr:col>10</xdr:col>
      <xdr:colOff>114300</xdr:colOff>
      <xdr:row>78</xdr:row>
      <xdr:rowOff>99054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0543"/>
          <a:ext cx="8890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31522</xdr:rowOff>
    </xdr:from>
    <xdr:to>
      <xdr:col>24</xdr:col>
      <xdr:colOff>114300</xdr:colOff>
      <xdr:row>78</xdr:row>
      <xdr:rowOff>133122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117899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37419</xdr:rowOff>
    </xdr:from>
    <xdr:to>
      <xdr:col>20</xdr:col>
      <xdr:colOff>38100</xdr:colOff>
      <xdr:row>78</xdr:row>
      <xdr:rowOff>139019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130146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41672</xdr:rowOff>
    </xdr:from>
    <xdr:to>
      <xdr:col>15</xdr:col>
      <xdr:colOff>101600</xdr:colOff>
      <xdr:row>78</xdr:row>
      <xdr:rowOff>143272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48254</xdr:rowOff>
    </xdr:from>
    <xdr:to>
      <xdr:col>10</xdr:col>
      <xdr:colOff>165100</xdr:colOff>
      <xdr:row>78</xdr:row>
      <xdr:rowOff>149854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140981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36643</xdr:rowOff>
    </xdr:from>
    <xdr:to>
      <xdr:col>6</xdr:col>
      <xdr:colOff>38100</xdr:colOff>
      <xdr:row>78</xdr:row>
      <xdr:rowOff>138243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108023</xdr:rowOff>
    </xdr:from>
    <xdr:to>
      <xdr:col>24</xdr:col>
      <xdr:colOff>63500</xdr:colOff>
      <xdr:row>98</xdr:row>
      <xdr:rowOff>127769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38673"/>
          <a:ext cx="838200" cy="19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127769</xdr:rowOff>
    </xdr:from>
    <xdr:to>
      <xdr:col>19</xdr:col>
      <xdr:colOff>177800</xdr:colOff>
      <xdr:row>98</xdr:row>
      <xdr:rowOff>166729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9869"/>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166729</xdr:rowOff>
    </xdr:from>
    <xdr:to>
      <xdr:col>15</xdr:col>
      <xdr:colOff>50800</xdr:colOff>
      <xdr:row>98</xdr:row>
      <xdr:rowOff>168711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882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168711</xdr:rowOff>
    </xdr:from>
    <xdr:to>
      <xdr:col>10</xdr:col>
      <xdr:colOff>114300</xdr:colOff>
      <xdr:row>99</xdr:row>
      <xdr:rowOff>788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7081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57223</xdr:rowOff>
    </xdr:from>
    <xdr:to>
      <xdr:col>24</xdr:col>
      <xdr:colOff>114300</xdr:colOff>
      <xdr:row>97</xdr:row>
      <xdr:rowOff>158823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143600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76969</xdr:rowOff>
    </xdr:from>
    <xdr:to>
      <xdr:col>20</xdr:col>
      <xdr:colOff>38100</xdr:colOff>
      <xdr:row>99</xdr:row>
      <xdr:rowOff>7119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169696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115929</xdr:rowOff>
    </xdr:from>
    <xdr:to>
      <xdr:col>15</xdr:col>
      <xdr:colOff>101600</xdr:colOff>
      <xdr:row>99</xdr:row>
      <xdr:rowOff>46079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37206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117911</xdr:rowOff>
    </xdr:from>
    <xdr:to>
      <xdr:col>10</xdr:col>
      <xdr:colOff>165100</xdr:colOff>
      <xdr:row>99</xdr:row>
      <xdr:rowOff>48061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39188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121438</xdr:rowOff>
    </xdr:from>
    <xdr:to>
      <xdr:col>6</xdr:col>
      <xdr:colOff>38100</xdr:colOff>
      <xdr:row>99</xdr:row>
      <xdr:rowOff>51588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42715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149084</xdr:rowOff>
    </xdr:from>
    <xdr:to>
      <xdr:col>55</xdr:col>
      <xdr:colOff>0</xdr:colOff>
      <xdr:row>36</xdr:row>
      <xdr:rowOff>98813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21134"/>
          <a:ext cx="838200" cy="11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149084</xdr:rowOff>
    </xdr:from>
    <xdr:to>
      <xdr:col>50</xdr:col>
      <xdr:colOff>114300</xdr:colOff>
      <xdr:row>36</xdr:row>
      <xdr:rowOff>77847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21134"/>
          <a:ext cx="889000" cy="1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77847</xdr:rowOff>
    </xdr:from>
    <xdr:to>
      <xdr:col>45</xdr:col>
      <xdr:colOff>177800</xdr:colOff>
      <xdr:row>36</xdr:row>
      <xdr:rowOff>105965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004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97670</xdr:rowOff>
    </xdr:from>
    <xdr:to>
      <xdr:col>41</xdr:col>
      <xdr:colOff>50800</xdr:colOff>
      <xdr:row>36</xdr:row>
      <xdr:rowOff>105965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6987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48013</xdr:rowOff>
    </xdr:from>
    <xdr:to>
      <xdr:col>55</xdr:col>
      <xdr:colOff>50800</xdr:colOff>
      <xdr:row>36</xdr:row>
      <xdr:rowOff>149613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26440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98284</xdr:rowOff>
    </xdr:from>
    <xdr:to>
      <xdr:col>50</xdr:col>
      <xdr:colOff>165100</xdr:colOff>
      <xdr:row>30</xdr:row>
      <xdr:rowOff>28434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19561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27047</xdr:rowOff>
    </xdr:from>
    <xdr:to>
      <xdr:col>46</xdr:col>
      <xdr:colOff>38100</xdr:colOff>
      <xdr:row>36</xdr:row>
      <xdr:rowOff>128647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145174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7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55165</xdr:rowOff>
    </xdr:from>
    <xdr:to>
      <xdr:col>41</xdr:col>
      <xdr:colOff>101600</xdr:colOff>
      <xdr:row>36</xdr:row>
      <xdr:rowOff>156765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46870</xdr:rowOff>
    </xdr:from>
    <xdr:to>
      <xdr:col>36</xdr:col>
      <xdr:colOff>165100</xdr:colOff>
      <xdr:row>36</xdr:row>
      <xdr:rowOff>148470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164997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168042</xdr:rowOff>
    </xdr:from>
    <xdr:to>
      <xdr:col>55</xdr:col>
      <xdr:colOff>0</xdr:colOff>
      <xdr:row>57</xdr:row>
      <xdr:rowOff>159734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69242"/>
          <a:ext cx="838200" cy="1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168042</xdr:rowOff>
    </xdr:from>
    <xdr:to>
      <xdr:col>50</xdr:col>
      <xdr:colOff>114300</xdr:colOff>
      <xdr:row>57</xdr:row>
      <xdr:rowOff>125357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9242"/>
          <a:ext cx="889000" cy="1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125357</xdr:rowOff>
    </xdr:from>
    <xdr:to>
      <xdr:col>45</xdr:col>
      <xdr:colOff>177800</xdr:colOff>
      <xdr:row>57</xdr:row>
      <xdr:rowOff>168938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98007"/>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154001</xdr:rowOff>
    </xdr:from>
    <xdr:to>
      <xdr:col>41</xdr:col>
      <xdr:colOff>50800</xdr:colOff>
      <xdr:row>57</xdr:row>
      <xdr:rowOff>168938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2665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108934</xdr:rowOff>
    </xdr:from>
    <xdr:to>
      <xdr:col>55</xdr:col>
      <xdr:colOff>50800</xdr:colOff>
      <xdr:row>58</xdr:row>
      <xdr:rowOff>39084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23861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117242</xdr:rowOff>
    </xdr:from>
    <xdr:to>
      <xdr:col>50</xdr:col>
      <xdr:colOff>165100</xdr:colOff>
      <xdr:row>57</xdr:row>
      <xdr:rowOff>47392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63919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74557</xdr:rowOff>
    </xdr:from>
    <xdr:to>
      <xdr:col>46</xdr:col>
      <xdr:colOff>38100</xdr:colOff>
      <xdr:row>58</xdr:row>
      <xdr:rowOff>4707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167284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118138</xdr:rowOff>
    </xdr:from>
    <xdr:to>
      <xdr:col>41</xdr:col>
      <xdr:colOff>101600</xdr:colOff>
      <xdr:row>58</xdr:row>
      <xdr:rowOff>48288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39415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103201</xdr:rowOff>
    </xdr:from>
    <xdr:to>
      <xdr:col>36</xdr:col>
      <xdr:colOff>165100</xdr:colOff>
      <xdr:row>58</xdr:row>
      <xdr:rowOff>33351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7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24478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111353</xdr:rowOff>
    </xdr:from>
    <xdr:to>
      <xdr:col>55</xdr:col>
      <xdr:colOff>0</xdr:colOff>
      <xdr:row>79</xdr:row>
      <xdr:rowOff>77538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13003"/>
          <a:ext cx="838200" cy="3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69700</xdr:rowOff>
    </xdr:from>
    <xdr:to>
      <xdr:col>50</xdr:col>
      <xdr:colOff>114300</xdr:colOff>
      <xdr:row>77</xdr:row>
      <xdr:rowOff>111353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71350"/>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69700</xdr:rowOff>
    </xdr:from>
    <xdr:to>
      <xdr:col>45</xdr:col>
      <xdr:colOff>177800</xdr:colOff>
      <xdr:row>77</xdr:row>
      <xdr:rowOff>161826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7135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161826</xdr:rowOff>
    </xdr:from>
    <xdr:to>
      <xdr:col>41</xdr:col>
      <xdr:colOff>50800</xdr:colOff>
      <xdr:row>78</xdr:row>
      <xdr:rowOff>7683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63476"/>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26738</xdr:rowOff>
    </xdr:from>
    <xdr:to>
      <xdr:col>55</xdr:col>
      <xdr:colOff>50800</xdr:colOff>
      <xdr:row>79</xdr:row>
      <xdr:rowOff>128338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113115</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60553</xdr:rowOff>
    </xdr:from>
    <xdr:to>
      <xdr:col>50</xdr:col>
      <xdr:colOff>165100</xdr:colOff>
      <xdr:row>77</xdr:row>
      <xdr:rowOff>162153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18900</xdr:rowOff>
    </xdr:from>
    <xdr:to>
      <xdr:col>46</xdr:col>
      <xdr:colOff>38100</xdr:colOff>
      <xdr:row>77</xdr:row>
      <xdr:rowOff>120500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137027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111026</xdr:rowOff>
    </xdr:from>
    <xdr:to>
      <xdr:col>41</xdr:col>
      <xdr:colOff>101600</xdr:colOff>
      <xdr:row>78</xdr:row>
      <xdr:rowOff>41176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57703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128333</xdr:rowOff>
    </xdr:from>
    <xdr:to>
      <xdr:col>36</xdr:col>
      <xdr:colOff>165100</xdr:colOff>
      <xdr:row>78</xdr:row>
      <xdr:rowOff>58483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75010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96256</xdr:rowOff>
    </xdr:from>
    <xdr:to>
      <xdr:col>55</xdr:col>
      <xdr:colOff>0</xdr:colOff>
      <xdr:row>98</xdr:row>
      <xdr:rowOff>6752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6906"/>
          <a:ext cx="838200" cy="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96256</xdr:rowOff>
    </xdr:from>
    <xdr:to>
      <xdr:col>50</xdr:col>
      <xdr:colOff>114300</xdr:colOff>
      <xdr:row>98</xdr:row>
      <xdr:rowOff>76766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6906"/>
          <a:ext cx="889000" cy="15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76766</xdr:rowOff>
    </xdr:from>
    <xdr:to>
      <xdr:col>45</xdr:col>
      <xdr:colOff>177800</xdr:colOff>
      <xdr:row>98</xdr:row>
      <xdr:rowOff>97619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78866"/>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81504</xdr:rowOff>
    </xdr:from>
    <xdr:to>
      <xdr:col>41</xdr:col>
      <xdr:colOff>50800</xdr:colOff>
      <xdr:row>98</xdr:row>
      <xdr:rowOff>97619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83604"/>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127402</xdr:rowOff>
    </xdr:from>
    <xdr:to>
      <xdr:col>55</xdr:col>
      <xdr:colOff>50800</xdr:colOff>
      <xdr:row>98</xdr:row>
      <xdr:rowOff>57552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86779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45456</xdr:rowOff>
    </xdr:from>
    <xdr:to>
      <xdr:col>50</xdr:col>
      <xdr:colOff>165100</xdr:colOff>
      <xdr:row>97</xdr:row>
      <xdr:rowOff>147056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163583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25966</xdr:rowOff>
    </xdr:from>
    <xdr:to>
      <xdr:col>46</xdr:col>
      <xdr:colOff>38100</xdr:colOff>
      <xdr:row>98</xdr:row>
      <xdr:rowOff>127566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118693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46819</xdr:rowOff>
    </xdr:from>
    <xdr:to>
      <xdr:col>41</xdr:col>
      <xdr:colOff>101600</xdr:colOff>
      <xdr:row>98</xdr:row>
      <xdr:rowOff>148419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139546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4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30704</xdr:rowOff>
    </xdr:from>
    <xdr:to>
      <xdr:col>36</xdr:col>
      <xdr:colOff>165100</xdr:colOff>
      <xdr:row>98</xdr:row>
      <xdr:rowOff>132304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123431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32334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8884"/>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7366</xdr:rowOff>
    </xdr:from>
    <xdr:to>
      <xdr:col>81</xdr:col>
      <xdr:colOff>50800</xdr:colOff>
      <xdr:row>39</xdr:row>
      <xdr:rowOff>32334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3916"/>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7366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391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152984</xdr:rowOff>
    </xdr:from>
    <xdr:to>
      <xdr:col>81</xdr:col>
      <xdr:colOff>101600</xdr:colOff>
      <xdr:row>39</xdr:row>
      <xdr:rowOff>83134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74261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128016</xdr:rowOff>
    </xdr:from>
    <xdr:to>
      <xdr:col>76</xdr:col>
      <xdr:colOff>165100</xdr:colOff>
      <xdr:row>39</xdr:row>
      <xdr:rowOff>58166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74693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164698</xdr:rowOff>
    </xdr:from>
    <xdr:to>
      <xdr:col>85</xdr:col>
      <xdr:colOff>127000</xdr:colOff>
      <xdr:row>77</xdr:row>
      <xdr:rowOff>36308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94898"/>
          <a:ext cx="8382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36308</xdr:rowOff>
    </xdr:from>
    <xdr:to>
      <xdr:col>81</xdr:col>
      <xdr:colOff>50800</xdr:colOff>
      <xdr:row>77</xdr:row>
      <xdr:rowOff>62891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37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62891</xdr:rowOff>
    </xdr:from>
    <xdr:to>
      <xdr:col>76</xdr:col>
      <xdr:colOff>114300</xdr:colOff>
      <xdr:row>77</xdr:row>
      <xdr:rowOff>79921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64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79921</xdr:rowOff>
    </xdr:from>
    <xdr:to>
      <xdr:col>71</xdr:col>
      <xdr:colOff>177800</xdr:colOff>
      <xdr:row>77</xdr:row>
      <xdr:rowOff>114325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81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113898</xdr:rowOff>
    </xdr:from>
    <xdr:to>
      <xdr:col>85</xdr:col>
      <xdr:colOff>177800</xdr:colOff>
      <xdr:row>77</xdr:row>
      <xdr:rowOff>44048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92325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2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156958</xdr:rowOff>
    </xdr:from>
    <xdr:to>
      <xdr:col>81</xdr:col>
      <xdr:colOff>101600</xdr:colOff>
      <xdr:row>77</xdr:row>
      <xdr:rowOff>87108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78235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12091</xdr:rowOff>
    </xdr:from>
    <xdr:to>
      <xdr:col>76</xdr:col>
      <xdr:colOff>165100</xdr:colOff>
      <xdr:row>77</xdr:row>
      <xdr:rowOff>113691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104818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29121</xdr:rowOff>
    </xdr:from>
    <xdr:to>
      <xdr:col>72</xdr:col>
      <xdr:colOff>38100</xdr:colOff>
      <xdr:row>77</xdr:row>
      <xdr:rowOff>130721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121848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63525</xdr:rowOff>
    </xdr:from>
    <xdr:to>
      <xdr:col>67</xdr:col>
      <xdr:colOff>101600</xdr:colOff>
      <xdr:row>77</xdr:row>
      <xdr:rowOff>165125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156252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138664</xdr:rowOff>
    </xdr:from>
    <xdr:to>
      <xdr:col>85</xdr:col>
      <xdr:colOff>127000</xdr:colOff>
      <xdr:row>99</xdr:row>
      <xdr:rowOff>21537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0764"/>
          <a:ext cx="8382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159161</xdr:rowOff>
    </xdr:from>
    <xdr:to>
      <xdr:col>81</xdr:col>
      <xdr:colOff>50800</xdr:colOff>
      <xdr:row>99</xdr:row>
      <xdr:rowOff>21537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1261"/>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159161</xdr:rowOff>
    </xdr:from>
    <xdr:to>
      <xdr:col>76</xdr:col>
      <xdr:colOff>114300</xdr:colOff>
      <xdr:row>99</xdr:row>
      <xdr:rowOff>6381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1261"/>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161599</xdr:rowOff>
    </xdr:from>
    <xdr:to>
      <xdr:col>71</xdr:col>
      <xdr:colOff>177800</xdr:colOff>
      <xdr:row>99</xdr:row>
      <xdr:rowOff>6381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63699"/>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87864</xdr:rowOff>
    </xdr:from>
    <xdr:to>
      <xdr:col>85</xdr:col>
      <xdr:colOff>177800</xdr:colOff>
      <xdr:row>99</xdr:row>
      <xdr:rowOff>18014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2791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142187</xdr:rowOff>
    </xdr:from>
    <xdr:to>
      <xdr:col>81</xdr:col>
      <xdr:colOff>101600</xdr:colOff>
      <xdr:row>99</xdr:row>
      <xdr:rowOff>72337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63464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108361</xdr:rowOff>
    </xdr:from>
    <xdr:to>
      <xdr:col>76</xdr:col>
      <xdr:colOff>165100</xdr:colOff>
      <xdr:row>99</xdr:row>
      <xdr:rowOff>38511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29638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127031</xdr:rowOff>
    </xdr:from>
    <xdr:to>
      <xdr:col>72</xdr:col>
      <xdr:colOff>38100</xdr:colOff>
      <xdr:row>99</xdr:row>
      <xdr:rowOff>57181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48308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110799</xdr:rowOff>
    </xdr:from>
    <xdr:to>
      <xdr:col>67</xdr:col>
      <xdr:colOff>101600</xdr:colOff>
      <xdr:row>99</xdr:row>
      <xdr:rowOff>40949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32076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88428</xdr:rowOff>
    </xdr:from>
    <xdr:to>
      <xdr:col>116</xdr:col>
      <xdr:colOff>63500</xdr:colOff>
      <xdr:row>39</xdr:row>
      <xdr:rowOff>97572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749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70031</xdr:rowOff>
    </xdr:from>
    <xdr:to>
      <xdr:col>111</xdr:col>
      <xdr:colOff>177800</xdr:colOff>
      <xdr:row>39</xdr:row>
      <xdr:rowOff>97572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56581"/>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6568</xdr:rowOff>
    </xdr:from>
    <xdr:to>
      <xdr:col>107</xdr:col>
      <xdr:colOff>50800</xdr:colOff>
      <xdr:row>39</xdr:row>
      <xdr:rowOff>70031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93118"/>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6568</xdr:rowOff>
    </xdr:from>
    <xdr:to>
      <xdr:col>102</xdr:col>
      <xdr:colOff>114300</xdr:colOff>
      <xdr:row>39</xdr:row>
      <xdr:rowOff>14732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9311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37628</xdr:rowOff>
    </xdr:from>
    <xdr:to>
      <xdr:col>116</xdr:col>
      <xdr:colOff>114300</xdr:colOff>
      <xdr:row>39</xdr:row>
      <xdr:rowOff>139228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124005</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46772</xdr:rowOff>
    </xdr:from>
    <xdr:to>
      <xdr:col>112</xdr:col>
      <xdr:colOff>38100</xdr:colOff>
      <xdr:row>39</xdr:row>
      <xdr:rowOff>148372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139499</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19231</xdr:rowOff>
    </xdr:from>
    <xdr:to>
      <xdr:col>107</xdr:col>
      <xdr:colOff>101600</xdr:colOff>
      <xdr:row>39</xdr:row>
      <xdr:rowOff>120831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111958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9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127218</xdr:rowOff>
    </xdr:from>
    <xdr:to>
      <xdr:col>102</xdr:col>
      <xdr:colOff>165100</xdr:colOff>
      <xdr:row>39</xdr:row>
      <xdr:rowOff>57368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48495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73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135382</xdr:rowOff>
    </xdr:from>
    <xdr:to>
      <xdr:col>98</xdr:col>
      <xdr:colOff>38100</xdr:colOff>
      <xdr:row>39</xdr:row>
      <xdr:rowOff>65532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56659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33248</xdr:rowOff>
    </xdr:from>
    <xdr:to>
      <xdr:col>116</xdr:col>
      <xdr:colOff>63500</xdr:colOff>
      <xdr:row>59</xdr:row>
      <xdr:rowOff>33401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879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33401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8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33477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48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33477</xdr:rowOff>
    </xdr:from>
    <xdr:to>
      <xdr:col>102</xdr:col>
      <xdr:colOff>114300</xdr:colOff>
      <xdr:row>59</xdr:row>
      <xdr:rowOff>33554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4902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153898</xdr:rowOff>
    </xdr:from>
    <xdr:to>
      <xdr:col>116</xdr:col>
      <xdr:colOff>114300</xdr:colOff>
      <xdr:row>59</xdr:row>
      <xdr:rowOff>84048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68825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154051</xdr:rowOff>
    </xdr:from>
    <xdr:to>
      <xdr:col>112</xdr:col>
      <xdr:colOff>38100</xdr:colOff>
      <xdr:row>59</xdr:row>
      <xdr:rowOff>84201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75328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154127</xdr:rowOff>
    </xdr:from>
    <xdr:to>
      <xdr:col>102</xdr:col>
      <xdr:colOff>165100</xdr:colOff>
      <xdr:row>59</xdr:row>
      <xdr:rowOff>84277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75404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154204</xdr:rowOff>
    </xdr:from>
    <xdr:to>
      <xdr:col>98</xdr:col>
      <xdr:colOff>38100</xdr:colOff>
      <xdr:row>59</xdr:row>
      <xdr:rowOff>84354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75481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23076</xdr:rowOff>
    </xdr:from>
    <xdr:to>
      <xdr:col>116</xdr:col>
      <xdr:colOff>63500</xdr:colOff>
      <xdr:row>78</xdr:row>
      <xdr:rowOff>36830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96176"/>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22085</xdr:rowOff>
    </xdr:from>
    <xdr:to>
      <xdr:col>111</xdr:col>
      <xdr:colOff>177800</xdr:colOff>
      <xdr:row>78</xdr:row>
      <xdr:rowOff>36830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9518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22085</xdr:rowOff>
    </xdr:from>
    <xdr:to>
      <xdr:col>107</xdr:col>
      <xdr:colOff>50800</xdr:colOff>
      <xdr:row>78</xdr:row>
      <xdr:rowOff>71253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95185"/>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71253</xdr:rowOff>
    </xdr:from>
    <xdr:to>
      <xdr:col>102</xdr:col>
      <xdr:colOff>114300</xdr:colOff>
      <xdr:row>78</xdr:row>
      <xdr:rowOff>96265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44353"/>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143726</xdr:rowOff>
    </xdr:from>
    <xdr:to>
      <xdr:col>116</xdr:col>
      <xdr:colOff>114300</xdr:colOff>
      <xdr:row>78</xdr:row>
      <xdr:rowOff>73876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122153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157480</xdr:rowOff>
    </xdr:from>
    <xdr:to>
      <xdr:col>112</xdr:col>
      <xdr:colOff>38100</xdr:colOff>
      <xdr:row>78</xdr:row>
      <xdr:rowOff>87630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78757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142735</xdr:rowOff>
    </xdr:from>
    <xdr:to>
      <xdr:col>107</xdr:col>
      <xdr:colOff>101600</xdr:colOff>
      <xdr:row>78</xdr:row>
      <xdr:rowOff>72885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64012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20453</xdr:rowOff>
    </xdr:from>
    <xdr:to>
      <xdr:col>102</xdr:col>
      <xdr:colOff>165100</xdr:colOff>
      <xdr:row>78</xdr:row>
      <xdr:rowOff>122053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113180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45465</xdr:rowOff>
    </xdr:from>
    <xdr:to>
      <xdr:col>98</xdr:col>
      <xdr:colOff>38100</xdr:colOff>
      <xdr:row>78</xdr:row>
      <xdr:rowOff>147065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138192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1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356,339</a:t>
          </a:r>
          <a:r>
            <a:rPr kumimoji="1" lang="ja-JP" altLang="en-US" sz="1300">
              <a:latin typeface="ＭＳ Ｐゴシック" panose="020B0600070205080204" pitchFamily="50" charset="-128"/>
              <a:ea typeface="ＭＳ Ｐゴシック" panose="020B0600070205080204" pitchFamily="50" charset="-128"/>
            </a:rPr>
            <a:t>円となっている。性質別に分析すると類似団体平均よりも特に高いのは、人件費である。これは、過去における人口急増時の職員採用数が類似団体平均と比較して多いことや任期付職員の積極的活用により、任期付職員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新規事業は、酒々井中学校テニスコート整備事業の完了により大幅に低くなっており、類似団体平均を下回ることとなった。普通建設事業費の更新整備事業は、類似団体平均よりは高いものの、前年度比では低くなっている。これは、令</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年度に実施した中央公民館施設整備事業、役場本庁舎耐震補強等工事、酒々井中学校体育館大規模改修事業の事業完了によるものである。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低いのは、扶助費、維持補修費等である。扶助費は、類似団体平均より児童福祉費が低い。維持補修費が少ない要因としては、町域がコンパクトなことから道路橋りょう費や施設維持費が少ないことに加えて、消防・清掃・衛生業務を一部事務組合で運営しているため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20,460
19,920
19.01
7,720,567
7,290,705
409,509
4,821,747
5,869,570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107696</xdr:rowOff>
    </xdr:from>
    <xdr:to>
      <xdr:col>24</xdr:col>
      <xdr:colOff>63500</xdr:colOff>
      <xdr:row>30</xdr:row>
      <xdr:rowOff>109220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511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109220</xdr:rowOff>
    </xdr:from>
    <xdr:to>
      <xdr:col>19</xdr:col>
      <xdr:colOff>177800</xdr:colOff>
      <xdr:row>30</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5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160655</xdr:rowOff>
    </xdr:from>
    <xdr:to>
      <xdr:col>15</xdr:col>
      <xdr:colOff>50800</xdr:colOff>
      <xdr:row>31</xdr:row>
      <xdr:rowOff>96266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041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168275</xdr:rowOff>
    </xdr:from>
    <xdr:to>
      <xdr:col>10</xdr:col>
      <xdr:colOff>114300</xdr:colOff>
      <xdr:row>31</xdr:row>
      <xdr:rowOff>96266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11775"/>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56896</xdr:rowOff>
    </xdr:from>
    <xdr:to>
      <xdr:col>24</xdr:col>
      <xdr:colOff>114300</xdr:colOff>
      <xdr:row>30</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9923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58420</xdr:rowOff>
    </xdr:from>
    <xdr:to>
      <xdr:col>20</xdr:col>
      <xdr:colOff>38100</xdr:colOff>
      <xdr:row>30</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5097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109855</xdr:rowOff>
    </xdr:from>
    <xdr:to>
      <xdr:col>15</xdr:col>
      <xdr:colOff>101600</xdr:colOff>
      <xdr:row>31</xdr:row>
      <xdr:rowOff>40005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56532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45466</xdr:rowOff>
    </xdr:from>
    <xdr:to>
      <xdr:col>10</xdr:col>
      <xdr:colOff>165100</xdr:colOff>
      <xdr:row>31</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163593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117475</xdr:rowOff>
    </xdr:from>
    <xdr:to>
      <xdr:col>6</xdr:col>
      <xdr:colOff>38100</xdr:colOff>
      <xdr:row>31</xdr:row>
      <xdr:rowOff>47625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64152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93352</xdr:rowOff>
    </xdr:from>
    <xdr:to>
      <xdr:col>24</xdr:col>
      <xdr:colOff>63500</xdr:colOff>
      <xdr:row>57</xdr:row>
      <xdr:rowOff>138290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3102"/>
          <a:ext cx="838200" cy="38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93352</xdr:rowOff>
    </xdr:from>
    <xdr:to>
      <xdr:col>19</xdr:col>
      <xdr:colOff>177800</xdr:colOff>
      <xdr:row>57</xdr:row>
      <xdr:rowOff>166759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23102"/>
          <a:ext cx="889000" cy="4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166759</xdr:rowOff>
    </xdr:from>
    <xdr:to>
      <xdr:col>15</xdr:col>
      <xdr:colOff>50800</xdr:colOff>
      <xdr:row>58</xdr:row>
      <xdr:rowOff>41730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9409"/>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28993</xdr:rowOff>
    </xdr:from>
    <xdr:to>
      <xdr:col>10</xdr:col>
      <xdr:colOff>114300</xdr:colOff>
      <xdr:row>58</xdr:row>
      <xdr:rowOff>41730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30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87490</xdr:rowOff>
    </xdr:from>
    <xdr:to>
      <xdr:col>24</xdr:col>
      <xdr:colOff>114300</xdr:colOff>
      <xdr:row>58</xdr:row>
      <xdr:rowOff>17640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65917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42552</xdr:rowOff>
    </xdr:from>
    <xdr:to>
      <xdr:col>20</xdr:col>
      <xdr:colOff>38100</xdr:colOff>
      <xdr:row>55</xdr:row>
      <xdr:rowOff>144152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160679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115959</xdr:rowOff>
    </xdr:from>
    <xdr:to>
      <xdr:col>15</xdr:col>
      <xdr:colOff>101600</xdr:colOff>
      <xdr:row>58</xdr:row>
      <xdr:rowOff>46109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62636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162380</xdr:rowOff>
    </xdr:from>
    <xdr:to>
      <xdr:col>10</xdr:col>
      <xdr:colOff>165100</xdr:colOff>
      <xdr:row>58</xdr:row>
      <xdr:rowOff>92530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83657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149643</xdr:rowOff>
    </xdr:from>
    <xdr:to>
      <xdr:col>6</xdr:col>
      <xdr:colOff>38100</xdr:colOff>
      <xdr:row>58</xdr:row>
      <xdr:rowOff>79793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58677</xdr:rowOff>
    </xdr:from>
    <xdr:to>
      <xdr:col>24</xdr:col>
      <xdr:colOff>63500</xdr:colOff>
      <xdr:row>79</xdr:row>
      <xdr:rowOff>26757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431777"/>
          <a:ext cx="838200" cy="1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26757</xdr:rowOff>
    </xdr:from>
    <xdr:to>
      <xdr:col>19</xdr:col>
      <xdr:colOff>177800</xdr:colOff>
      <xdr:row>79</xdr:row>
      <xdr:rowOff>59682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71307"/>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59682</xdr:rowOff>
    </xdr:from>
    <xdr:to>
      <xdr:col>15</xdr:col>
      <xdr:colOff>50800</xdr:colOff>
      <xdr:row>79</xdr:row>
      <xdr:rowOff>63539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604232"/>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63539</xdr:rowOff>
    </xdr:from>
    <xdr:to>
      <xdr:col>10</xdr:col>
      <xdr:colOff>114300</xdr:colOff>
      <xdr:row>79</xdr:row>
      <xdr:rowOff>96662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08089"/>
          <a:ext cx="889000" cy="3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7877</xdr:rowOff>
    </xdr:from>
    <xdr:to>
      <xdr:col>24</xdr:col>
      <xdr:colOff>114300</xdr:colOff>
      <xdr:row>78</xdr:row>
      <xdr:rowOff>109477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147407</xdr:rowOff>
    </xdr:from>
    <xdr:to>
      <xdr:col>20</xdr:col>
      <xdr:colOff>38100</xdr:colOff>
      <xdr:row>79</xdr:row>
      <xdr:rowOff>77557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68684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1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8882</xdr:rowOff>
    </xdr:from>
    <xdr:to>
      <xdr:col>15</xdr:col>
      <xdr:colOff>101600</xdr:colOff>
      <xdr:row>79</xdr:row>
      <xdr:rowOff>110482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101609</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6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12739</xdr:rowOff>
    </xdr:from>
    <xdr:to>
      <xdr:col>10</xdr:col>
      <xdr:colOff>165100</xdr:colOff>
      <xdr:row>79</xdr:row>
      <xdr:rowOff>114339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105466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45862</xdr:rowOff>
    </xdr:from>
    <xdr:to>
      <xdr:col>6</xdr:col>
      <xdr:colOff>38100</xdr:colOff>
      <xdr:row>79</xdr:row>
      <xdr:rowOff>147462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138589</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72507</xdr:rowOff>
    </xdr:from>
    <xdr:to>
      <xdr:col>24</xdr:col>
      <xdr:colOff>63500</xdr:colOff>
      <xdr:row>99</xdr:row>
      <xdr:rowOff>43999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4607"/>
          <a:ext cx="838200" cy="14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38218</xdr:rowOff>
    </xdr:from>
    <xdr:to>
      <xdr:col>19</xdr:col>
      <xdr:colOff>177800</xdr:colOff>
      <xdr:row>99</xdr:row>
      <xdr:rowOff>43999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701176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38218</xdr:rowOff>
    </xdr:from>
    <xdr:to>
      <xdr:col>15</xdr:col>
      <xdr:colOff>50800</xdr:colOff>
      <xdr:row>99</xdr:row>
      <xdr:rowOff>48946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176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36553</xdr:rowOff>
    </xdr:from>
    <xdr:to>
      <xdr:col>10</xdr:col>
      <xdr:colOff>114300</xdr:colOff>
      <xdr:row>99</xdr:row>
      <xdr:rowOff>48946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1010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21707</xdr:rowOff>
    </xdr:from>
    <xdr:to>
      <xdr:col>24</xdr:col>
      <xdr:colOff>114300</xdr:colOff>
      <xdr:row>98</xdr:row>
      <xdr:rowOff>123307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108084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164649</xdr:rowOff>
    </xdr:from>
    <xdr:to>
      <xdr:col>20</xdr:col>
      <xdr:colOff>38100</xdr:colOff>
      <xdr:row>99</xdr:row>
      <xdr:rowOff>94799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85926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158868</xdr:rowOff>
    </xdr:from>
    <xdr:to>
      <xdr:col>15</xdr:col>
      <xdr:colOff>101600</xdr:colOff>
      <xdr:row>99</xdr:row>
      <xdr:rowOff>89018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80145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169596</xdr:rowOff>
    </xdr:from>
    <xdr:to>
      <xdr:col>10</xdr:col>
      <xdr:colOff>165100</xdr:colOff>
      <xdr:row>99</xdr:row>
      <xdr:rowOff>99746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90873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157203</xdr:rowOff>
    </xdr:from>
    <xdr:to>
      <xdr:col>6</xdr:col>
      <xdr:colOff>38100</xdr:colOff>
      <xdr:row>99</xdr:row>
      <xdr:rowOff>87353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78480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24029</xdr:rowOff>
    </xdr:from>
    <xdr:to>
      <xdr:col>55</xdr:col>
      <xdr:colOff>0</xdr:colOff>
      <xdr:row>59</xdr:row>
      <xdr:rowOff>33842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39579"/>
          <a:ext cx="8382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6312</xdr:rowOff>
    </xdr:from>
    <xdr:to>
      <xdr:col>50</xdr:col>
      <xdr:colOff>114300</xdr:colOff>
      <xdr:row>59</xdr:row>
      <xdr:rowOff>24029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2186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352</xdr:rowOff>
    </xdr:from>
    <xdr:to>
      <xdr:col>45</xdr:col>
      <xdr:colOff>177800</xdr:colOff>
      <xdr:row>59</xdr:row>
      <xdr:rowOff>6312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15902"/>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151783</xdr:rowOff>
    </xdr:from>
    <xdr:to>
      <xdr:col>41</xdr:col>
      <xdr:colOff>50800</xdr:colOff>
      <xdr:row>59</xdr:row>
      <xdr:rowOff>352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9588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154492</xdr:rowOff>
    </xdr:from>
    <xdr:to>
      <xdr:col>55</xdr:col>
      <xdr:colOff>50800</xdr:colOff>
      <xdr:row>59</xdr:row>
      <xdr:rowOff>84642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69419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144679</xdr:rowOff>
    </xdr:from>
    <xdr:to>
      <xdr:col>50</xdr:col>
      <xdr:colOff>165100</xdr:colOff>
      <xdr:row>59</xdr:row>
      <xdr:rowOff>74829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65956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126962</xdr:rowOff>
    </xdr:from>
    <xdr:to>
      <xdr:col>46</xdr:col>
      <xdr:colOff>38100</xdr:colOff>
      <xdr:row>59</xdr:row>
      <xdr:rowOff>57112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48239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6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121002</xdr:rowOff>
    </xdr:from>
    <xdr:to>
      <xdr:col>41</xdr:col>
      <xdr:colOff>101600</xdr:colOff>
      <xdr:row>59</xdr:row>
      <xdr:rowOff>51152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42279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100983</xdr:rowOff>
    </xdr:from>
    <xdr:to>
      <xdr:col>36</xdr:col>
      <xdr:colOff>165100</xdr:colOff>
      <xdr:row>59</xdr:row>
      <xdr:rowOff>31133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22260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16118</xdr:rowOff>
    </xdr:from>
    <xdr:to>
      <xdr:col>55</xdr:col>
      <xdr:colOff>0</xdr:colOff>
      <xdr:row>77</xdr:row>
      <xdr:rowOff>111444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17768"/>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74230</xdr:rowOff>
    </xdr:from>
    <xdr:to>
      <xdr:col>50</xdr:col>
      <xdr:colOff>114300</xdr:colOff>
      <xdr:row>77</xdr:row>
      <xdr:rowOff>16118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04430"/>
          <a:ext cx="889000" cy="1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47895</xdr:rowOff>
    </xdr:from>
    <xdr:to>
      <xdr:col>45</xdr:col>
      <xdr:colOff>177800</xdr:colOff>
      <xdr:row>76</xdr:row>
      <xdr:rowOff>74230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78095"/>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47895</xdr:rowOff>
    </xdr:from>
    <xdr:to>
      <xdr:col>41</xdr:col>
      <xdr:colOff>50800</xdr:colOff>
      <xdr:row>77</xdr:row>
      <xdr:rowOff>80493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78095"/>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60644</xdr:rowOff>
    </xdr:from>
    <xdr:to>
      <xdr:col>55</xdr:col>
      <xdr:colOff>50800</xdr:colOff>
      <xdr:row>77</xdr:row>
      <xdr:rowOff>162244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39071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136768</xdr:rowOff>
    </xdr:from>
    <xdr:to>
      <xdr:col>50</xdr:col>
      <xdr:colOff>165100</xdr:colOff>
      <xdr:row>77</xdr:row>
      <xdr:rowOff>66918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58045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23430</xdr:rowOff>
    </xdr:from>
    <xdr:to>
      <xdr:col>46</xdr:col>
      <xdr:colOff>38100</xdr:colOff>
      <xdr:row>76</xdr:row>
      <xdr:rowOff>125030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141556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82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168545</xdr:rowOff>
    </xdr:from>
    <xdr:to>
      <xdr:col>41</xdr:col>
      <xdr:colOff>101600</xdr:colOff>
      <xdr:row>76</xdr:row>
      <xdr:rowOff>98695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115221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8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29693</xdr:rowOff>
    </xdr:from>
    <xdr:to>
      <xdr:col>36</xdr:col>
      <xdr:colOff>165100</xdr:colOff>
      <xdr:row>77</xdr:row>
      <xdr:rowOff>131293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122420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49374</xdr:rowOff>
    </xdr:from>
    <xdr:to>
      <xdr:col>55</xdr:col>
      <xdr:colOff>0</xdr:colOff>
      <xdr:row>97</xdr:row>
      <xdr:rowOff>125141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80024"/>
          <a:ext cx="838200" cy="7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96552</xdr:rowOff>
    </xdr:from>
    <xdr:to>
      <xdr:col>50</xdr:col>
      <xdr:colOff>114300</xdr:colOff>
      <xdr:row>97</xdr:row>
      <xdr:rowOff>125141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27202"/>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96552</xdr:rowOff>
    </xdr:from>
    <xdr:to>
      <xdr:col>45</xdr:col>
      <xdr:colOff>177800</xdr:colOff>
      <xdr:row>97</xdr:row>
      <xdr:rowOff>118712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7202"/>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71606</xdr:rowOff>
    </xdr:from>
    <xdr:to>
      <xdr:col>41</xdr:col>
      <xdr:colOff>50800</xdr:colOff>
      <xdr:row>97</xdr:row>
      <xdr:rowOff>118712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02256"/>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170024</xdr:rowOff>
    </xdr:from>
    <xdr:to>
      <xdr:col>55</xdr:col>
      <xdr:colOff>50800</xdr:colOff>
      <xdr:row>97</xdr:row>
      <xdr:rowOff>100174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148451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74341</xdr:rowOff>
    </xdr:from>
    <xdr:to>
      <xdr:col>50</xdr:col>
      <xdr:colOff>165100</xdr:colOff>
      <xdr:row>98</xdr:row>
      <xdr:rowOff>4491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167068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45752</xdr:rowOff>
    </xdr:from>
    <xdr:to>
      <xdr:col>46</xdr:col>
      <xdr:colOff>38100</xdr:colOff>
      <xdr:row>97</xdr:row>
      <xdr:rowOff>147352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138479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67912</xdr:rowOff>
    </xdr:from>
    <xdr:to>
      <xdr:col>41</xdr:col>
      <xdr:colOff>101600</xdr:colOff>
      <xdr:row>97</xdr:row>
      <xdr:rowOff>169512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160639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9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20806</xdr:rowOff>
    </xdr:from>
    <xdr:to>
      <xdr:col>36</xdr:col>
      <xdr:colOff>165100</xdr:colOff>
      <xdr:row>97</xdr:row>
      <xdr:rowOff>122406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113533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95390</xdr:rowOff>
    </xdr:from>
    <xdr:to>
      <xdr:col>85</xdr:col>
      <xdr:colOff>127000</xdr:colOff>
      <xdr:row>36</xdr:row>
      <xdr:rowOff>98971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6759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95390</xdr:rowOff>
    </xdr:from>
    <xdr:to>
      <xdr:col>81</xdr:col>
      <xdr:colOff>50800</xdr:colOff>
      <xdr:row>36</xdr:row>
      <xdr:rowOff>100800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6759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100800</xdr:rowOff>
    </xdr:from>
    <xdr:to>
      <xdr:col>76</xdr:col>
      <xdr:colOff>114300</xdr:colOff>
      <xdr:row>36</xdr:row>
      <xdr:rowOff>115068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73000"/>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115068</xdr:rowOff>
    </xdr:from>
    <xdr:to>
      <xdr:col>71</xdr:col>
      <xdr:colOff>177800</xdr:colOff>
      <xdr:row>36</xdr:row>
      <xdr:rowOff>135014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28726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48171</xdr:rowOff>
    </xdr:from>
    <xdr:to>
      <xdr:col>85</xdr:col>
      <xdr:colOff>177800</xdr:colOff>
      <xdr:row>36</xdr:row>
      <xdr:rowOff>149771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71048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7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44590</xdr:rowOff>
    </xdr:from>
    <xdr:to>
      <xdr:col>81</xdr:col>
      <xdr:colOff>101600</xdr:colOff>
      <xdr:row>36</xdr:row>
      <xdr:rowOff>146190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162717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50000</xdr:rowOff>
    </xdr:from>
    <xdr:to>
      <xdr:col>76</xdr:col>
      <xdr:colOff>165100</xdr:colOff>
      <xdr:row>36</xdr:row>
      <xdr:rowOff>151600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168127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64268</xdr:rowOff>
    </xdr:from>
    <xdr:to>
      <xdr:col>72</xdr:col>
      <xdr:colOff>38100</xdr:colOff>
      <xdr:row>36</xdr:row>
      <xdr:rowOff>165868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84214</xdr:rowOff>
    </xdr:from>
    <xdr:to>
      <xdr:col>67</xdr:col>
      <xdr:colOff>101600</xdr:colOff>
      <xdr:row>37</xdr:row>
      <xdr:rowOff>14364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30891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129336</xdr:rowOff>
    </xdr:from>
    <xdr:to>
      <xdr:col>85</xdr:col>
      <xdr:colOff>127000</xdr:colOff>
      <xdr:row>57</xdr:row>
      <xdr:rowOff>118934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30536"/>
          <a:ext cx="838200" cy="1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129336</xdr:rowOff>
    </xdr:from>
    <xdr:to>
      <xdr:col>81</xdr:col>
      <xdr:colOff>50800</xdr:colOff>
      <xdr:row>57</xdr:row>
      <xdr:rowOff>86888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30536"/>
          <a:ext cx="889000" cy="12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86888</xdr:rowOff>
    </xdr:from>
    <xdr:to>
      <xdr:col>76</xdr:col>
      <xdr:colOff>114300</xdr:colOff>
      <xdr:row>57</xdr:row>
      <xdr:rowOff>123643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59538"/>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104733</xdr:rowOff>
    </xdr:from>
    <xdr:to>
      <xdr:col>71</xdr:col>
      <xdr:colOff>177800</xdr:colOff>
      <xdr:row>57</xdr:row>
      <xdr:rowOff>123643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77383"/>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68134</xdr:rowOff>
    </xdr:from>
    <xdr:to>
      <xdr:col>85</xdr:col>
      <xdr:colOff>177800</xdr:colOff>
      <xdr:row>57</xdr:row>
      <xdr:rowOff>169734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78536</xdr:rowOff>
    </xdr:from>
    <xdr:to>
      <xdr:col>81</xdr:col>
      <xdr:colOff>101600</xdr:colOff>
      <xdr:row>57</xdr:row>
      <xdr:rowOff>8686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25213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36088</xdr:rowOff>
    </xdr:from>
    <xdr:to>
      <xdr:col>76</xdr:col>
      <xdr:colOff>165100</xdr:colOff>
      <xdr:row>57</xdr:row>
      <xdr:rowOff>137688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128815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72843</xdr:rowOff>
    </xdr:from>
    <xdr:to>
      <xdr:col>72</xdr:col>
      <xdr:colOff>38100</xdr:colOff>
      <xdr:row>58</xdr:row>
      <xdr:rowOff>2993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165570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53933</xdr:rowOff>
    </xdr:from>
    <xdr:to>
      <xdr:col>67</xdr:col>
      <xdr:colOff>101600</xdr:colOff>
      <xdr:row>57</xdr:row>
      <xdr:rowOff>155533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146660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32334</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6884"/>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7365</xdr:rowOff>
    </xdr:from>
    <xdr:to>
      <xdr:col>81</xdr:col>
      <xdr:colOff>50800</xdr:colOff>
      <xdr:row>79</xdr:row>
      <xdr:rowOff>32334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1915"/>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7365</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1915"/>
          <a:ext cx="8890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152984</xdr:rowOff>
    </xdr:from>
    <xdr:to>
      <xdr:col>81</xdr:col>
      <xdr:colOff>101600</xdr:colOff>
      <xdr:row>79</xdr:row>
      <xdr:rowOff>83134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74261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128015</xdr:rowOff>
    </xdr:from>
    <xdr:to>
      <xdr:col>76</xdr:col>
      <xdr:colOff>165100</xdr:colOff>
      <xdr:row>79</xdr:row>
      <xdr:rowOff>58165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74692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7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164454</xdr:rowOff>
    </xdr:from>
    <xdr:to>
      <xdr:col>85</xdr:col>
      <xdr:colOff>127000</xdr:colOff>
      <xdr:row>97</xdr:row>
      <xdr:rowOff>36308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23654"/>
          <a:ext cx="8382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36308</xdr:rowOff>
    </xdr:from>
    <xdr:to>
      <xdr:col>81</xdr:col>
      <xdr:colOff>50800</xdr:colOff>
      <xdr:row>97</xdr:row>
      <xdr:rowOff>62891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66958"/>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62891</xdr:rowOff>
    </xdr:from>
    <xdr:to>
      <xdr:col>76</xdr:col>
      <xdr:colOff>114300</xdr:colOff>
      <xdr:row>97</xdr:row>
      <xdr:rowOff>79921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93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79921</xdr:rowOff>
    </xdr:from>
    <xdr:to>
      <xdr:col>71</xdr:col>
      <xdr:colOff>177800</xdr:colOff>
      <xdr:row>97</xdr:row>
      <xdr:rowOff>114325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710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113654</xdr:rowOff>
    </xdr:from>
    <xdr:to>
      <xdr:col>85</xdr:col>
      <xdr:colOff>177800</xdr:colOff>
      <xdr:row>97</xdr:row>
      <xdr:rowOff>43804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92081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156958</xdr:rowOff>
    </xdr:from>
    <xdr:to>
      <xdr:col>81</xdr:col>
      <xdr:colOff>101600</xdr:colOff>
      <xdr:row>97</xdr:row>
      <xdr:rowOff>87108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78235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12091</xdr:rowOff>
    </xdr:from>
    <xdr:to>
      <xdr:col>76</xdr:col>
      <xdr:colOff>165100</xdr:colOff>
      <xdr:row>97</xdr:row>
      <xdr:rowOff>113691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104818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29121</xdr:rowOff>
    </xdr:from>
    <xdr:to>
      <xdr:col>72</xdr:col>
      <xdr:colOff>38100</xdr:colOff>
      <xdr:row>97</xdr:row>
      <xdr:rowOff>130721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121848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63525</xdr:rowOff>
    </xdr:from>
    <xdr:to>
      <xdr:col>67</xdr:col>
      <xdr:colOff>101600</xdr:colOff>
      <xdr:row>97</xdr:row>
      <xdr:rowOff>165125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156252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65,370</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101,795</a:t>
          </a:r>
          <a:r>
            <a:rPr kumimoji="1" lang="ja-JP" altLang="en-US" sz="1300">
              <a:latin typeface="ＭＳ Ｐゴシック" panose="020B0600070205080204" pitchFamily="50" charset="-128"/>
              <a:ea typeface="ＭＳ Ｐゴシック" panose="020B0600070205080204" pitchFamily="50" charset="-128"/>
            </a:rPr>
            <a:t>円減少している。これは、新型コロナウイルス感染症緊急経済対策として行った特別定額給付金事業の終了によるものである。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　教育費の住民一人あたりのコストは、</a:t>
          </a:r>
          <a:r>
            <a:rPr kumimoji="1" lang="en-US" altLang="ja-JP" sz="1300">
              <a:latin typeface="ＭＳ Ｐゴシック" panose="020B0600070205080204" pitchFamily="50" charset="-128"/>
              <a:ea typeface="ＭＳ Ｐゴシック" panose="020B0600070205080204" pitchFamily="50" charset="-128"/>
            </a:rPr>
            <a:t>42,042</a:t>
          </a:r>
          <a:r>
            <a:rPr kumimoji="1" lang="ja-JP" altLang="en-US" sz="1300">
              <a:latin typeface="ＭＳ Ｐゴシック" panose="020B0600070205080204" pitchFamily="50" charset="-128"/>
              <a:ea typeface="ＭＳ Ｐゴシック" panose="020B0600070205080204" pitchFamily="50" charset="-128"/>
            </a:rPr>
            <a:t>円であり、令和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年度に実施した中央公民館施設整備事業、酒々井中学校体育館大規模改修事業、酒々井中学校テニスコート整備工事大規模事業の完了により、前年度より大幅に減少し、類似団体平均も下回ることとなった。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住民一人あたりのコストは、新型コロナウイルス感染症緊急経済対策として行った臨時特別給付金支給事業（住民税非課税世帯等分）や子育て世帯への臨時特別給付金事業により、前年度と比較すると</a:t>
          </a:r>
          <a:r>
            <a:rPr kumimoji="1" lang="en-US" altLang="ja-JP" sz="1300">
              <a:latin typeface="ＭＳ Ｐゴシック" panose="020B0600070205080204" pitchFamily="50" charset="-128"/>
              <a:ea typeface="ＭＳ Ｐゴシック" panose="020B0600070205080204" pitchFamily="50" charset="-128"/>
            </a:rPr>
            <a:t>18,311</a:t>
          </a:r>
          <a:r>
            <a:rPr kumimoji="1" lang="ja-JP" altLang="en-US" sz="1300">
              <a:latin typeface="ＭＳ Ｐゴシック" panose="020B0600070205080204" pitchFamily="50" charset="-128"/>
              <a:ea typeface="ＭＳ Ｐゴシック" panose="020B0600070205080204" pitchFamily="50" charset="-128"/>
            </a:rPr>
            <a:t>円増加しているものの、類似団体平均と比較すると低く、</a:t>
          </a:r>
          <a:r>
            <a:rPr kumimoji="1" lang="en-US" altLang="ja-JP" sz="1300">
              <a:latin typeface="ＭＳ Ｐゴシック" panose="020B0600070205080204" pitchFamily="50" charset="-128"/>
              <a:ea typeface="ＭＳ Ｐゴシック" panose="020B0600070205080204" pitchFamily="50" charset="-128"/>
            </a:rPr>
            <a:t>120,633</a:t>
          </a:r>
          <a:r>
            <a:rPr kumimoji="1" lang="ja-JP" altLang="en-US" sz="1300">
              <a:latin typeface="ＭＳ Ｐゴシック" panose="020B0600070205080204" pitchFamily="50" charset="-128"/>
              <a:ea typeface="ＭＳ Ｐゴシック" panose="020B0600070205080204" pitchFamily="50" charset="-128"/>
            </a:rPr>
            <a:t>円である。これは、児童福祉費の扶助費が低いことが要因と考えられる。</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衛生費は、新型コロナウイルスワクチン接種事業の増により増加している。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土木費は、社会資本整備総合交付金事業の道路改良工事や交通安全対策工事（通学路の歩道整備、無電柱化等）の増により増加している。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財政調整基金の残高が標準財政規模の</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％となるよう目標設定しているが、令和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年度で</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百万円となり前年度残高</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百万円減少している。基準財政規模の</a:t>
          </a:r>
          <a:r>
            <a:rPr kumimoji="1" lang="en-US" altLang="ja-JP" sz="1300">
              <a:latin typeface="ＭＳ ゴシック" pitchFamily="49" charset="-128"/>
              <a:ea typeface="ＭＳ ゴシック" pitchFamily="49" charset="-128"/>
            </a:rPr>
            <a:t>12.83%</a:t>
          </a:r>
          <a:r>
            <a:rPr kumimoji="1" lang="ja-JP" altLang="en-US" sz="1300">
              <a:latin typeface="ＭＳ ゴシック" pitchFamily="49" charset="-128"/>
              <a:ea typeface="ＭＳ ゴシック" pitchFamily="49" charset="-128"/>
            </a:rPr>
            <a:t>まで減少している状況である。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千万円で、実質収支比率は、</a:t>
          </a:r>
          <a:r>
            <a:rPr kumimoji="1" lang="en-US" altLang="ja-JP" sz="1300">
              <a:latin typeface="ＭＳ ゴシック" pitchFamily="49" charset="-128"/>
              <a:ea typeface="ＭＳ ゴシック" pitchFamily="49" charset="-128"/>
            </a:rPr>
            <a:t>8.49%</a:t>
          </a:r>
          <a:r>
            <a:rPr kumimoji="1" lang="ja-JP" altLang="en-US" sz="1300">
              <a:latin typeface="ＭＳ ゴシック" pitchFamily="49" charset="-128"/>
              <a:ea typeface="ＭＳ ゴシック" pitchFamily="49" charset="-128"/>
            </a:rPr>
            <a:t>となっている。前年度に比べて黒字額が</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百万円増加したことにより、</a:t>
          </a:r>
          <a:r>
            <a:rPr kumimoji="1" lang="en-US" altLang="ja-JP" sz="1300">
              <a:latin typeface="ＭＳ ゴシック" pitchFamily="49" charset="-128"/>
              <a:ea typeface="ＭＳ ゴシック" pitchFamily="49" charset="-128"/>
            </a:rPr>
            <a:t>3.44</a:t>
          </a:r>
          <a:r>
            <a:rPr kumimoji="1" lang="ja-JP" altLang="en-US" sz="1300">
              <a:latin typeface="ＭＳ ゴシック" pitchFamily="49" charset="-128"/>
              <a:ea typeface="ＭＳ ゴシック" pitchFamily="49" charset="-128"/>
            </a:rPr>
            <a:t>ポイントの増となっている。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一般会計をはじめ、各特別会計、公営企業である水道事業、下水道事業の全ての会計において赤字額は発生していないことから、連結実質赤字比率は算出されていない。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年度決算における各会計の実質収支は、いずれも黒字であり、前年度に比べ連結黒字額は、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般会計以外で黒字額が減少しており、今後も少子高齢化等により税収が減少するなど連結実質黒字額は、減少傾向が続くと予想される。徴収業務の強化や下水道料金の見直し等自主財源を確保し、健全な財政運営と公営企業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7720567</v>
      </c>
      <c r="BO4" s="381"/>
      <c r="BP4" s="381"/>
      <c r="BQ4" s="381"/>
      <c r="BR4" s="381"/>
      <c r="BS4" s="381"/>
      <c r="BT4" s="381"/>
      <c r="BU4" s="382"/>
      <c r="BV4" s="380">
        <v>9885745</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8.5</v>
      </c>
      <c r="CU4" s="387"/>
      <c r="CV4" s="387"/>
      <c r="CW4" s="387"/>
      <c r="CX4" s="387"/>
      <c r="CY4" s="387"/>
      <c r="CZ4" s="387"/>
      <c r="DA4" s="388"/>
      <c r="DB4" s="386">
        <v>5</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7290705</v>
      </c>
      <c r="BO5" s="418"/>
      <c r="BP5" s="418"/>
      <c r="BQ5" s="418"/>
      <c r="BR5" s="418"/>
      <c r="BS5" s="418"/>
      <c r="BT5" s="418"/>
      <c r="BU5" s="419"/>
      <c r="BV5" s="417">
        <v>9547788</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89.7</v>
      </c>
      <c r="CU5" s="415"/>
      <c r="CV5" s="415"/>
      <c r="CW5" s="415"/>
      <c r="CX5" s="415"/>
      <c r="CY5" s="415"/>
      <c r="CZ5" s="415"/>
      <c r="DA5" s="416"/>
      <c r="DB5" s="414">
        <v>92.9</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429862</v>
      </c>
      <c r="BO6" s="418"/>
      <c r="BP6" s="418"/>
      <c r="BQ6" s="418"/>
      <c r="BR6" s="418"/>
      <c r="BS6" s="418"/>
      <c r="BT6" s="418"/>
      <c r="BU6" s="419"/>
      <c r="BV6" s="417">
        <v>337957</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98.9</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20353</v>
      </c>
      <c r="BO7" s="418"/>
      <c r="BP7" s="418"/>
      <c r="BQ7" s="418"/>
      <c r="BR7" s="418"/>
      <c r="BS7" s="418"/>
      <c r="BT7" s="418"/>
      <c r="BU7" s="419"/>
      <c r="BV7" s="417">
        <v>110253</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4821747</v>
      </c>
      <c r="CU7" s="418"/>
      <c r="CV7" s="418"/>
      <c r="CW7" s="418"/>
      <c r="CX7" s="418"/>
      <c r="CY7" s="418"/>
      <c r="CZ7" s="418"/>
      <c r="DA7" s="419"/>
      <c r="DB7" s="417">
        <v>4510890</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94</v>
      </c>
      <c r="AV8" s="450"/>
      <c r="AW8" s="450"/>
      <c r="AX8" s="450"/>
      <c r="AY8" s="451" t="s">
        <v>109</v>
      </c>
      <c r="AZ8" s="452"/>
      <c r="BA8" s="452"/>
      <c r="BB8" s="452"/>
      <c r="BC8" s="452"/>
      <c r="BD8" s="452"/>
      <c r="BE8" s="452"/>
      <c r="BF8" s="452"/>
      <c r="BG8" s="452"/>
      <c r="BH8" s="452"/>
      <c r="BI8" s="452"/>
      <c r="BJ8" s="452"/>
      <c r="BK8" s="452"/>
      <c r="BL8" s="452"/>
      <c r="BM8" s="453"/>
      <c r="BN8" s="417">
        <v>409509</v>
      </c>
      <c r="BO8" s="418"/>
      <c r="BP8" s="418"/>
      <c r="BQ8" s="418"/>
      <c r="BR8" s="418"/>
      <c r="BS8" s="418"/>
      <c r="BT8" s="418"/>
      <c r="BU8" s="419"/>
      <c r="BV8" s="417">
        <v>227704</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0.8</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20745</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94</v>
      </c>
      <c r="AV9" s="450"/>
      <c r="AW9" s="450"/>
      <c r="AX9" s="450"/>
      <c r="AY9" s="451" t="s">
        <v>115</v>
      </c>
      <c r="AZ9" s="452"/>
      <c r="BA9" s="452"/>
      <c r="BB9" s="452"/>
      <c r="BC9" s="452"/>
      <c r="BD9" s="452"/>
      <c r="BE9" s="452"/>
      <c r="BF9" s="452"/>
      <c r="BG9" s="452"/>
      <c r="BH9" s="452"/>
      <c r="BI9" s="452"/>
      <c r="BJ9" s="452"/>
      <c r="BK9" s="452"/>
      <c r="BL9" s="452"/>
      <c r="BM9" s="453"/>
      <c r="BN9" s="417">
        <v>181805</v>
      </c>
      <c r="BO9" s="418"/>
      <c r="BP9" s="418"/>
      <c r="BQ9" s="418"/>
      <c r="BR9" s="418"/>
      <c r="BS9" s="418"/>
      <c r="BT9" s="418"/>
      <c r="BU9" s="419"/>
      <c r="BV9" s="417">
        <v>-40476</v>
      </c>
      <c r="BW9" s="418"/>
      <c r="BX9" s="418"/>
      <c r="BY9" s="418"/>
      <c r="BZ9" s="418"/>
      <c r="CA9" s="418"/>
      <c r="CB9" s="418"/>
      <c r="CC9" s="419"/>
      <c r="CD9" s="420" t="s">
        <v>116</v>
      </c>
      <c r="CE9" s="421"/>
      <c r="CF9" s="421"/>
      <c r="CG9" s="421"/>
      <c r="CH9" s="421"/>
      <c r="CI9" s="421"/>
      <c r="CJ9" s="421"/>
      <c r="CK9" s="421"/>
      <c r="CL9" s="421"/>
      <c r="CM9" s="421"/>
      <c r="CN9" s="421"/>
      <c r="CO9" s="421"/>
      <c r="CP9" s="421"/>
      <c r="CQ9" s="421"/>
      <c r="CR9" s="421"/>
      <c r="CS9" s="422"/>
      <c r="CT9" s="414">
        <v>10.1</v>
      </c>
      <c r="CU9" s="415"/>
      <c r="CV9" s="415"/>
      <c r="CW9" s="415"/>
      <c r="CX9" s="415"/>
      <c r="CY9" s="415"/>
      <c r="CZ9" s="415"/>
      <c r="DA9" s="416"/>
      <c r="DB9" s="414">
        <v>9.5</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117</v>
      </c>
      <c r="M10" s="447"/>
      <c r="N10" s="447"/>
      <c r="O10" s="447"/>
      <c r="P10" s="447"/>
      <c r="Q10" s="448"/>
      <c r="R10" s="468">
        <v>20955</v>
      </c>
      <c r="S10" s="469"/>
      <c r="T10" s="469"/>
      <c r="U10" s="469"/>
      <c r="V10" s="470"/>
      <c r="W10" s="405"/>
      <c r="X10" s="406"/>
      <c r="Y10" s="406"/>
      <c r="Z10" s="406"/>
      <c r="AA10" s="406"/>
      <c r="AB10" s="406"/>
      <c r="AC10" s="406"/>
      <c r="AD10" s="406"/>
      <c r="AE10" s="406"/>
      <c r="AF10" s="406"/>
      <c r="AG10" s="406"/>
      <c r="AH10" s="406"/>
      <c r="AI10" s="406"/>
      <c r="AJ10" s="406"/>
      <c r="AK10" s="406"/>
      <c r="AL10" s="409"/>
      <c r="AM10" s="446" t="s">
        <v>118</v>
      </c>
      <c r="AN10" s="447"/>
      <c r="AO10" s="447"/>
      <c r="AP10" s="447"/>
      <c r="AQ10" s="447"/>
      <c r="AR10" s="447"/>
      <c r="AS10" s="447"/>
      <c r="AT10" s="448"/>
      <c r="AU10" s="449" t="s">
        <v>94</v>
      </c>
      <c r="AV10" s="450"/>
      <c r="AW10" s="450"/>
      <c r="AX10" s="450"/>
      <c r="AY10" s="451" t="s">
        <v>119</v>
      </c>
      <c r="AZ10" s="452"/>
      <c r="BA10" s="452"/>
      <c r="BB10" s="452"/>
      <c r="BC10" s="452"/>
      <c r="BD10" s="452"/>
      <c r="BE10" s="452"/>
      <c r="BF10" s="452"/>
      <c r="BG10" s="452"/>
      <c r="BH10" s="452"/>
      <c r="BI10" s="452"/>
      <c r="BJ10" s="452"/>
      <c r="BK10" s="452"/>
      <c r="BL10" s="452"/>
      <c r="BM10" s="453"/>
      <c r="BN10" s="417">
        <v>8064</v>
      </c>
      <c r="BO10" s="418"/>
      <c r="BP10" s="418"/>
      <c r="BQ10" s="418"/>
      <c r="BR10" s="418"/>
      <c r="BS10" s="418"/>
      <c r="BT10" s="418"/>
      <c r="BU10" s="419"/>
      <c r="BV10" s="417">
        <v>13479</v>
      </c>
      <c r="BW10" s="418"/>
      <c r="BX10" s="418"/>
      <c r="BY10" s="418"/>
      <c r="BZ10" s="418"/>
      <c r="CA10" s="418"/>
      <c r="CB10" s="418"/>
      <c r="CC10" s="419"/>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121</v>
      </c>
      <c r="M11" s="472"/>
      <c r="N11" s="472"/>
      <c r="O11" s="472"/>
      <c r="P11" s="472"/>
      <c r="Q11" s="473"/>
      <c r="R11" s="474" t="s">
        <v>122</v>
      </c>
      <c r="S11" s="475"/>
      <c r="T11" s="475"/>
      <c r="U11" s="475"/>
      <c r="V11" s="476"/>
      <c r="W11" s="405"/>
      <c r="X11" s="406"/>
      <c r="Y11" s="406"/>
      <c r="Z11" s="406"/>
      <c r="AA11" s="406"/>
      <c r="AB11" s="406"/>
      <c r="AC11" s="406"/>
      <c r="AD11" s="406"/>
      <c r="AE11" s="406"/>
      <c r="AF11" s="406"/>
      <c r="AG11" s="406"/>
      <c r="AH11" s="406"/>
      <c r="AI11" s="406"/>
      <c r="AJ11" s="406"/>
      <c r="AK11" s="406"/>
      <c r="AL11" s="409"/>
      <c r="AM11" s="446" t="s">
        <v>123</v>
      </c>
      <c r="AN11" s="447"/>
      <c r="AO11" s="447"/>
      <c r="AP11" s="447"/>
      <c r="AQ11" s="447"/>
      <c r="AR11" s="447"/>
      <c r="AS11" s="447"/>
      <c r="AT11" s="448"/>
      <c r="AU11" s="449" t="s">
        <v>124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20460</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134</v>
      </c>
      <c r="AV12" s="450"/>
      <c r="AW12" s="450"/>
      <c r="AX12" s="450"/>
      <c r="AY12" s="451" t="s">
        <v>135</v>
      </c>
      <c r="AZ12" s="452"/>
      <c r="BA12" s="452"/>
      <c r="BB12" s="452"/>
      <c r="BC12" s="452"/>
      <c r="BD12" s="452"/>
      <c r="BE12" s="452"/>
      <c r="BF12" s="452"/>
      <c r="BG12" s="452"/>
      <c r="BH12" s="452"/>
      <c r="BI12" s="452"/>
      <c r="BJ12" s="452"/>
      <c r="BK12" s="452"/>
      <c r="BL12" s="452"/>
      <c r="BM12" s="453"/>
      <c r="BN12" s="417">
        <v>191204</v>
      </c>
      <c r="BO12" s="418"/>
      <c r="BP12" s="418"/>
      <c r="BQ12" s="418"/>
      <c r="BR12" s="418"/>
      <c r="BS12" s="418"/>
      <c r="BT12" s="418"/>
      <c r="BU12" s="419"/>
      <c r="BV12" s="417">
        <v>85223</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137</v>
      </c>
      <c r="CU12" s="458"/>
      <c r="CV12" s="458"/>
      <c r="CW12" s="458"/>
      <c r="CX12" s="458"/>
      <c r="CY12" s="458"/>
      <c r="CZ12" s="458"/>
      <c r="DA12" s="459"/>
      <c r="DB12" s="457" t="s">
        <v>138</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139</v>
      </c>
      <c r="N13" s="509"/>
      <c r="O13" s="509"/>
      <c r="P13" s="509"/>
      <c r="Q13" s="510"/>
      <c r="R13" s="501">
        <v>19920</v>
      </c>
      <c r="S13" s="502"/>
      <c r="T13" s="502"/>
      <c r="U13" s="502"/>
      <c r="V13" s="503"/>
      <c r="W13" s="433" t="s">
        <v>140</v>
      </c>
      <c r="X13" s="434"/>
      <c r="Y13" s="434"/>
      <c r="Z13" s="434"/>
      <c r="AA13" s="434"/>
      <c r="AB13" s="424"/>
      <c r="AC13" s="468">
        <v>264</v>
      </c>
      <c r="AD13" s="469"/>
      <c r="AE13" s="469"/>
      <c r="AF13" s="469"/>
      <c r="AG13" s="511"/>
      <c r="AH13" s="468">
        <v>257</v>
      </c>
      <c r="AI13" s="469"/>
      <c r="AJ13" s="469"/>
      <c r="AK13" s="469"/>
      <c r="AL13" s="470"/>
      <c r="AM13" s="446" t="s">
        <v>141</v>
      </c>
      <c r="AN13" s="447"/>
      <c r="AO13" s="447"/>
      <c r="AP13" s="447"/>
      <c r="AQ13" s="447"/>
      <c r="AR13" s="447"/>
      <c r="AS13" s="447"/>
      <c r="AT13" s="448"/>
      <c r="AU13" s="449" t="s">
        <v>142</v>
      </c>
      <c r="AV13" s="450"/>
      <c r="AW13" s="450"/>
      <c r="AX13" s="450"/>
      <c r="AY13" s="451" t="s">
        <v>143</v>
      </c>
      <c r="AZ13" s="452"/>
      <c r="BA13" s="452"/>
      <c r="BB13" s="452"/>
      <c r="BC13" s="452"/>
      <c r="BD13" s="452"/>
      <c r="BE13" s="452"/>
      <c r="BF13" s="452"/>
      <c r="BG13" s="452"/>
      <c r="BH13" s="452"/>
      <c r="BI13" s="452"/>
      <c r="BJ13" s="452"/>
      <c r="BK13" s="452"/>
      <c r="BL13" s="452"/>
      <c r="BM13" s="453"/>
      <c r="BN13" s="417">
        <v>-1335</v>
      </c>
      <c r="BO13" s="418"/>
      <c r="BP13" s="418"/>
      <c r="BQ13" s="418"/>
      <c r="BR13" s="418"/>
      <c r="BS13" s="418"/>
      <c r="BT13" s="418"/>
      <c r="BU13" s="419"/>
      <c r="BV13" s="417">
        <v>-112220</v>
      </c>
      <c r="BW13" s="418"/>
      <c r="BX13" s="418"/>
      <c r="BY13" s="418"/>
      <c r="BZ13" s="418"/>
      <c r="CA13" s="418"/>
      <c r="CB13" s="418"/>
      <c r="CC13" s="419"/>
      <c r="CD13" s="420" t="s">
        <v>144</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5.3</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145</v>
      </c>
      <c r="M14" s="499"/>
      <c r="N14" s="499"/>
      <c r="O14" s="499"/>
      <c r="P14" s="499"/>
      <c r="Q14" s="500"/>
      <c r="R14" s="501">
        <v>20659</v>
      </c>
      <c r="S14" s="502"/>
      <c r="T14" s="502"/>
      <c r="U14" s="502"/>
      <c r="V14" s="503"/>
      <c r="W14" s="407"/>
      <c r="X14" s="408"/>
      <c r="Y14" s="408"/>
      <c r="Z14" s="408"/>
      <c r="AA14" s="408"/>
      <c r="AB14" s="397"/>
      <c r="AC14" s="504">
        <v>2.9</v>
      </c>
      <c r="AD14" s="505"/>
      <c r="AE14" s="505"/>
      <c r="AF14" s="505"/>
      <c r="AG14" s="506"/>
      <c r="AH14" s="504">
        <v>2.8</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146</v>
      </c>
      <c r="CE14" s="513"/>
      <c r="CF14" s="513"/>
      <c r="CG14" s="513"/>
      <c r="CH14" s="513"/>
      <c r="CI14" s="513"/>
      <c r="CJ14" s="513"/>
      <c r="CK14" s="513"/>
      <c r="CL14" s="513"/>
      <c r="CM14" s="513"/>
      <c r="CN14" s="513"/>
      <c r="CO14" s="513"/>
      <c r="CP14" s="513"/>
      <c r="CQ14" s="513"/>
      <c r="CR14" s="513"/>
      <c r="CS14" s="514"/>
      <c r="CT14" s="515">
        <v>15.2</v>
      </c>
      <c r="CU14" s="516"/>
      <c r="CV14" s="516"/>
      <c r="CW14" s="516"/>
      <c r="CX14" s="516"/>
      <c r="CY14" s="516"/>
      <c r="CZ14" s="516"/>
      <c r="DA14" s="517"/>
      <c r="DB14" s="515">
        <v>19</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147</v>
      </c>
      <c r="N15" s="509"/>
      <c r="O15" s="509"/>
      <c r="P15" s="509"/>
      <c r="Q15" s="510"/>
      <c r="R15" s="501">
        <v>20082</v>
      </c>
      <c r="S15" s="502"/>
      <c r="T15" s="502"/>
      <c r="U15" s="502"/>
      <c r="V15" s="503"/>
      <c r="W15" s="433" t="s">
        <v>148</v>
      </c>
      <c r="X15" s="434"/>
      <c r="Y15" s="434"/>
      <c r="Z15" s="434"/>
      <c r="AA15" s="434"/>
      <c r="AB15" s="424"/>
      <c r="AC15" s="468">
        <v>1391</v>
      </c>
      <c r="AD15" s="469"/>
      <c r="AE15" s="469"/>
      <c r="AF15" s="469"/>
      <c r="AG15" s="511"/>
      <c r="AH15" s="468">
        <v>1543</v>
      </c>
      <c r="AI15" s="469"/>
      <c r="AJ15" s="469"/>
      <c r="AK15" s="469"/>
      <c r="AL15" s="470"/>
      <c r="AM15" s="446"/>
      <c r="AN15" s="447"/>
      <c r="AO15" s="447"/>
      <c r="AP15" s="447"/>
      <c r="AQ15" s="447"/>
      <c r="AR15" s="447"/>
      <c r="AS15" s="447"/>
      <c r="AT15" s="448"/>
      <c r="AU15" s="449"/>
      <c r="AV15" s="450"/>
      <c r="AW15" s="450"/>
      <c r="AX15" s="450"/>
      <c r="AY15" s="377" t="s">
        <v>149</v>
      </c>
      <c r="AZ15" s="378"/>
      <c r="BA15" s="378"/>
      <c r="BB15" s="378"/>
      <c r="BC15" s="378"/>
      <c r="BD15" s="378"/>
      <c r="BE15" s="378"/>
      <c r="BF15" s="378"/>
      <c r="BG15" s="378"/>
      <c r="BH15" s="378"/>
      <c r="BI15" s="378"/>
      <c r="BJ15" s="378"/>
      <c r="BK15" s="378"/>
      <c r="BL15" s="378"/>
      <c r="BM15" s="379"/>
      <c r="BN15" s="380">
        <v>2685167</v>
      </c>
      <c r="BO15" s="381"/>
      <c r="BP15" s="381"/>
      <c r="BQ15" s="381"/>
      <c r="BR15" s="381"/>
      <c r="BS15" s="381"/>
      <c r="BT15" s="381"/>
      <c r="BU15" s="382"/>
      <c r="BV15" s="380">
        <v>2751272</v>
      </c>
      <c r="BW15" s="381"/>
      <c r="BX15" s="381"/>
      <c r="BY15" s="381"/>
      <c r="BZ15" s="381"/>
      <c r="CA15" s="381"/>
      <c r="CB15" s="381"/>
      <c r="CC15" s="382"/>
      <c r="CD15" s="518" t="s">
        <v>150</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151</v>
      </c>
      <c r="M16" s="521"/>
      <c r="N16" s="521"/>
      <c r="O16" s="521"/>
      <c r="P16" s="521"/>
      <c r="Q16" s="522"/>
      <c r="R16" s="523" t="s">
        <v>152</v>
      </c>
      <c r="S16" s="524"/>
      <c r="T16" s="524"/>
      <c r="U16" s="524"/>
      <c r="V16" s="525"/>
      <c r="W16" s="407"/>
      <c r="X16" s="408"/>
      <c r="Y16" s="408"/>
      <c r="Z16" s="408"/>
      <c r="AA16" s="408"/>
      <c r="AB16" s="397"/>
      <c r="AC16" s="504">
        <v>15.5</v>
      </c>
      <c r="AD16" s="505"/>
      <c r="AE16" s="505"/>
      <c r="AF16" s="505"/>
      <c r="AG16" s="506"/>
      <c r="AH16" s="504">
        <v>17.100000000000001</v>
      </c>
      <c r="AI16" s="505"/>
      <c r="AJ16" s="505"/>
      <c r="AK16" s="505"/>
      <c r="AL16" s="507"/>
      <c r="AM16" s="446"/>
      <c r="AN16" s="447"/>
      <c r="AO16" s="447"/>
      <c r="AP16" s="447"/>
      <c r="AQ16" s="447"/>
      <c r="AR16" s="447"/>
      <c r="AS16" s="447"/>
      <c r="AT16" s="448"/>
      <c r="AU16" s="449"/>
      <c r="AV16" s="450"/>
      <c r="AW16" s="450"/>
      <c r="AX16" s="450"/>
      <c r="AY16" s="451" t="s">
        <v>153</v>
      </c>
      <c r="AZ16" s="452"/>
      <c r="BA16" s="452"/>
      <c r="BB16" s="452"/>
      <c r="BC16" s="452"/>
      <c r="BD16" s="452"/>
      <c r="BE16" s="452"/>
      <c r="BF16" s="452"/>
      <c r="BG16" s="452"/>
      <c r="BH16" s="452"/>
      <c r="BI16" s="452"/>
      <c r="BJ16" s="452"/>
      <c r="BK16" s="452"/>
      <c r="BL16" s="452"/>
      <c r="BM16" s="453"/>
      <c r="BN16" s="417">
        <v>3684657</v>
      </c>
      <c r="BO16" s="418"/>
      <c r="BP16" s="418"/>
      <c r="BQ16" s="418"/>
      <c r="BR16" s="418"/>
      <c r="BS16" s="418"/>
      <c r="BT16" s="418"/>
      <c r="BU16" s="419"/>
      <c r="BV16" s="417">
        <v>3498610</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154</v>
      </c>
      <c r="N17" s="529"/>
      <c r="O17" s="529"/>
      <c r="P17" s="529"/>
      <c r="Q17" s="530"/>
      <c r="R17" s="523" t="s">
        <v>155</v>
      </c>
      <c r="S17" s="524"/>
      <c r="T17" s="524"/>
      <c r="U17" s="524"/>
      <c r="V17" s="525"/>
      <c r="W17" s="433" t="s">
        <v>156</v>
      </c>
      <c r="X17" s="434"/>
      <c r="Y17" s="434"/>
      <c r="Z17" s="434"/>
      <c r="AA17" s="434"/>
      <c r="AB17" s="424"/>
      <c r="AC17" s="468">
        <v>7341</v>
      </c>
      <c r="AD17" s="469"/>
      <c r="AE17" s="469"/>
      <c r="AF17" s="469"/>
      <c r="AG17" s="511"/>
      <c r="AH17" s="468">
        <v>7232</v>
      </c>
      <c r="AI17" s="469"/>
      <c r="AJ17" s="469"/>
      <c r="AK17" s="469"/>
      <c r="AL17" s="470"/>
      <c r="AM17" s="446"/>
      <c r="AN17" s="447"/>
      <c r="AO17" s="447"/>
      <c r="AP17" s="447"/>
      <c r="AQ17" s="447"/>
      <c r="AR17" s="447"/>
      <c r="AS17" s="447"/>
      <c r="AT17" s="448"/>
      <c r="AU17" s="449"/>
      <c r="AV17" s="450"/>
      <c r="AW17" s="450"/>
      <c r="AX17" s="450"/>
      <c r="AY17" s="451" t="s">
        <v>157</v>
      </c>
      <c r="AZ17" s="452"/>
      <c r="BA17" s="452"/>
      <c r="BB17" s="452"/>
      <c r="BC17" s="452"/>
      <c r="BD17" s="452"/>
      <c r="BE17" s="452"/>
      <c r="BF17" s="452"/>
      <c r="BG17" s="452"/>
      <c r="BH17" s="452"/>
      <c r="BI17" s="452"/>
      <c r="BJ17" s="452"/>
      <c r="BK17" s="452"/>
      <c r="BL17" s="452"/>
      <c r="BM17" s="453"/>
      <c r="BN17" s="417">
        <v>3398982</v>
      </c>
      <c r="BO17" s="418"/>
      <c r="BP17" s="418"/>
      <c r="BQ17" s="418"/>
      <c r="BR17" s="418"/>
      <c r="BS17" s="418"/>
      <c r="BT17" s="418"/>
      <c r="BU17" s="419"/>
      <c r="BV17" s="417">
        <v>3489930</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158</v>
      </c>
      <c r="C18" s="460"/>
      <c r="D18" s="460"/>
      <c r="E18" s="540"/>
      <c r="F18" s="540"/>
      <c r="G18" s="540"/>
      <c r="H18" s="540"/>
      <c r="I18" s="540"/>
      <c r="J18" s="540"/>
      <c r="K18" s="540"/>
      <c r="L18" s="541">
        <v>19.010000000000002</v>
      </c>
      <c r="M18" s="541"/>
      <c r="N18" s="541"/>
      <c r="O18" s="541"/>
      <c r="P18" s="541"/>
      <c r="Q18" s="541"/>
      <c r="R18" s="542"/>
      <c r="S18" s="542"/>
      <c r="T18" s="542"/>
      <c r="U18" s="542"/>
      <c r="V18" s="543"/>
      <c r="W18" s="435"/>
      <c r="X18" s="436"/>
      <c r="Y18" s="436"/>
      <c r="Z18" s="436"/>
      <c r="AA18" s="436"/>
      <c r="AB18" s="427"/>
      <c r="AC18" s="544">
        <v>81.599999999999994</v>
      </c>
      <c r="AD18" s="545"/>
      <c r="AE18" s="545"/>
      <c r="AF18" s="545"/>
      <c r="AG18" s="546"/>
      <c r="AH18" s="544">
        <v>80.099999999999994</v>
      </c>
      <c r="AI18" s="545"/>
      <c r="AJ18" s="545"/>
      <c r="AK18" s="545"/>
      <c r="AL18" s="547"/>
      <c r="AM18" s="446"/>
      <c r="AN18" s="447"/>
      <c r="AO18" s="447"/>
      <c r="AP18" s="447"/>
      <c r="AQ18" s="447"/>
      <c r="AR18" s="447"/>
      <c r="AS18" s="447"/>
      <c r="AT18" s="448"/>
      <c r="AU18" s="449"/>
      <c r="AV18" s="450"/>
      <c r="AW18" s="450"/>
      <c r="AX18" s="450"/>
      <c r="AY18" s="451" t="s">
        <v>159</v>
      </c>
      <c r="AZ18" s="452"/>
      <c r="BA18" s="452"/>
      <c r="BB18" s="452"/>
      <c r="BC18" s="452"/>
      <c r="BD18" s="452"/>
      <c r="BE18" s="452"/>
      <c r="BF18" s="452"/>
      <c r="BG18" s="452"/>
      <c r="BH18" s="452"/>
      <c r="BI18" s="452"/>
      <c r="BJ18" s="452"/>
      <c r="BK18" s="452"/>
      <c r="BL18" s="452"/>
      <c r="BM18" s="453"/>
      <c r="BN18" s="417">
        <v>4391510</v>
      </c>
      <c r="BO18" s="418"/>
      <c r="BP18" s="418"/>
      <c r="BQ18" s="418"/>
      <c r="BR18" s="418"/>
      <c r="BS18" s="418"/>
      <c r="BT18" s="418"/>
      <c r="BU18" s="419"/>
      <c r="BV18" s="417">
        <v>4236093</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160</v>
      </c>
      <c r="C19" s="460"/>
      <c r="D19" s="460"/>
      <c r="E19" s="540"/>
      <c r="F19" s="540"/>
      <c r="G19" s="540"/>
      <c r="H19" s="540"/>
      <c r="I19" s="540"/>
      <c r="J19" s="540"/>
      <c r="K19" s="540"/>
      <c r="L19" s="548">
        <v>1091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161</v>
      </c>
      <c r="AZ19" s="452"/>
      <c r="BA19" s="452"/>
      <c r="BB19" s="452"/>
      <c r="BC19" s="452"/>
      <c r="BD19" s="452"/>
      <c r="BE19" s="452"/>
      <c r="BF19" s="452"/>
      <c r="BG19" s="452"/>
      <c r="BH19" s="452"/>
      <c r="BI19" s="452"/>
      <c r="BJ19" s="452"/>
      <c r="BK19" s="452"/>
      <c r="BL19" s="452"/>
      <c r="BM19" s="453"/>
      <c r="BN19" s="417">
        <v>5569740</v>
      </c>
      <c r="BO19" s="418"/>
      <c r="BP19" s="418"/>
      <c r="BQ19" s="418"/>
      <c r="BR19" s="418"/>
      <c r="BS19" s="418"/>
      <c r="BT19" s="418"/>
      <c r="BU19" s="419"/>
      <c r="BV19" s="417">
        <v>5427804</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162</v>
      </c>
      <c r="C20" s="460"/>
      <c r="D20" s="460"/>
      <c r="E20" s="540"/>
      <c r="F20" s="540"/>
      <c r="G20" s="540"/>
      <c r="H20" s="540"/>
      <c r="I20" s="540"/>
      <c r="J20" s="540"/>
      <c r="K20" s="540"/>
      <c r="L20" s="548">
        <v>9375</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163</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164</v>
      </c>
      <c r="C22" s="561"/>
      <c r="D22" s="562"/>
      <c r="E22" s="429" t="s">
        <v>1</v>
      </c>
      <c r="F22" s="434"/>
      <c r="G22" s="434"/>
      <c r="H22" s="434"/>
      <c r="I22" s="434"/>
      <c r="J22" s="434"/>
      <c r="K22" s="424"/>
      <c r="L22" s="429" t="s">
        <v>165</v>
      </c>
      <c r="M22" s="434"/>
      <c r="N22" s="434"/>
      <c r="O22" s="434"/>
      <c r="P22" s="424"/>
      <c r="Q22" s="592" t="s">
        <v>166</v>
      </c>
      <c r="R22" s="593"/>
      <c r="S22" s="593"/>
      <c r="T22" s="593"/>
      <c r="U22" s="593"/>
      <c r="V22" s="594"/>
      <c r="W22" s="560" t="s">
        <v>167</v>
      </c>
      <c r="X22" s="561"/>
      <c r="Y22" s="562"/>
      <c r="Z22" s="429" t="s">
        <v>1</v>
      </c>
      <c r="AA22" s="434"/>
      <c r="AB22" s="434"/>
      <c r="AC22" s="434"/>
      <c r="AD22" s="434"/>
      <c r="AE22" s="434"/>
      <c r="AF22" s="434"/>
      <c r="AG22" s="424"/>
      <c r="AH22" s="598" t="s">
        <v>168</v>
      </c>
      <c r="AI22" s="434"/>
      <c r="AJ22" s="434"/>
      <c r="AK22" s="434"/>
      <c r="AL22" s="424"/>
      <c r="AM22" s="598" t="s">
        <v>169</v>
      </c>
      <c r="AN22" s="599"/>
      <c r="AO22" s="599"/>
      <c r="AP22" s="599"/>
      <c r="AQ22" s="599"/>
      <c r="AR22" s="600"/>
      <c r="AS22" s="592" t="s">
        <v>166</v>
      </c>
      <c r="AT22" s="593"/>
      <c r="AU22" s="593"/>
      <c r="AV22" s="593"/>
      <c r="AW22" s="593"/>
      <c r="AX22" s="604"/>
      <c r="AY22" s="377" t="s">
        <v>170</v>
      </c>
      <c r="AZ22" s="378"/>
      <c r="BA22" s="378"/>
      <c r="BB22" s="378"/>
      <c r="BC22" s="378"/>
      <c r="BD22" s="378"/>
      <c r="BE22" s="378"/>
      <c r="BF22" s="378"/>
      <c r="BG22" s="378"/>
      <c r="BH22" s="378"/>
      <c r="BI22" s="378"/>
      <c r="BJ22" s="378"/>
      <c r="BK22" s="378"/>
      <c r="BL22" s="378"/>
      <c r="BM22" s="379"/>
      <c r="BN22" s="380">
        <v>5869570</v>
      </c>
      <c r="BO22" s="381"/>
      <c r="BP22" s="381"/>
      <c r="BQ22" s="381"/>
      <c r="BR22" s="381"/>
      <c r="BS22" s="381"/>
      <c r="BT22" s="381"/>
      <c r="BU22" s="382"/>
      <c r="BV22" s="380">
        <v>5719902</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171</v>
      </c>
      <c r="AZ23" s="452"/>
      <c r="BA23" s="452"/>
      <c r="BB23" s="452"/>
      <c r="BC23" s="452"/>
      <c r="BD23" s="452"/>
      <c r="BE23" s="452"/>
      <c r="BF23" s="452"/>
      <c r="BG23" s="452"/>
      <c r="BH23" s="452"/>
      <c r="BI23" s="452"/>
      <c r="BJ23" s="452"/>
      <c r="BK23" s="452"/>
      <c r="BL23" s="452"/>
      <c r="BM23" s="453"/>
      <c r="BN23" s="417">
        <v>4128770</v>
      </c>
      <c r="BO23" s="418"/>
      <c r="BP23" s="418"/>
      <c r="BQ23" s="418"/>
      <c r="BR23" s="418"/>
      <c r="BS23" s="418"/>
      <c r="BT23" s="418"/>
      <c r="BU23" s="419"/>
      <c r="BV23" s="417">
        <v>4026456</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172</v>
      </c>
      <c r="F24" s="447"/>
      <c r="G24" s="447"/>
      <c r="H24" s="447"/>
      <c r="I24" s="447"/>
      <c r="J24" s="447"/>
      <c r="K24" s="448"/>
      <c r="L24" s="468">
        <v>1</v>
      </c>
      <c r="M24" s="469"/>
      <c r="N24" s="469"/>
      <c r="O24" s="469"/>
      <c r="P24" s="511"/>
      <c r="Q24" s="468">
        <v>8000</v>
      </c>
      <c r="R24" s="469"/>
      <c r="S24" s="469"/>
      <c r="T24" s="469"/>
      <c r="U24" s="469"/>
      <c r="V24" s="511"/>
      <c r="W24" s="563"/>
      <c r="X24" s="564"/>
      <c r="Y24" s="565"/>
      <c r="Z24" s="467" t="s">
        <v>173</v>
      </c>
      <c r="AA24" s="447"/>
      <c r="AB24" s="447"/>
      <c r="AC24" s="447"/>
      <c r="AD24" s="447"/>
      <c r="AE24" s="447"/>
      <c r="AF24" s="447"/>
      <c r="AG24" s="448"/>
      <c r="AH24" s="468">
        <v>162</v>
      </c>
      <c r="AI24" s="469"/>
      <c r="AJ24" s="469"/>
      <c r="AK24" s="469"/>
      <c r="AL24" s="511"/>
      <c r="AM24" s="468">
        <v>509004</v>
      </c>
      <c r="AN24" s="469"/>
      <c r="AO24" s="469"/>
      <c r="AP24" s="469"/>
      <c r="AQ24" s="469"/>
      <c r="AR24" s="511"/>
      <c r="AS24" s="468">
        <v>3142</v>
      </c>
      <c r="AT24" s="469"/>
      <c r="AU24" s="469"/>
      <c r="AV24" s="469"/>
      <c r="AW24" s="469"/>
      <c r="AX24" s="470"/>
      <c r="AY24" s="533" t="s">
        <v>174</v>
      </c>
      <c r="AZ24" s="534"/>
      <c r="BA24" s="534"/>
      <c r="BB24" s="534"/>
      <c r="BC24" s="534"/>
      <c r="BD24" s="534"/>
      <c r="BE24" s="534"/>
      <c r="BF24" s="534"/>
      <c r="BG24" s="534"/>
      <c r="BH24" s="534"/>
      <c r="BI24" s="534"/>
      <c r="BJ24" s="534"/>
      <c r="BK24" s="534"/>
      <c r="BL24" s="534"/>
      <c r="BM24" s="535"/>
      <c r="BN24" s="417">
        <v>2130030</v>
      </c>
      <c r="BO24" s="418"/>
      <c r="BP24" s="418"/>
      <c r="BQ24" s="418"/>
      <c r="BR24" s="418"/>
      <c r="BS24" s="418"/>
      <c r="BT24" s="418"/>
      <c r="BU24" s="419"/>
      <c r="BV24" s="417">
        <v>2081244</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175</v>
      </c>
      <c r="F25" s="447"/>
      <c r="G25" s="447"/>
      <c r="H25" s="447"/>
      <c r="I25" s="447"/>
      <c r="J25" s="447"/>
      <c r="K25" s="448"/>
      <c r="L25" s="468">
        <v>1</v>
      </c>
      <c r="M25" s="469"/>
      <c r="N25" s="469"/>
      <c r="O25" s="469"/>
      <c r="P25" s="511"/>
      <c r="Q25" s="468">
        <v>6600</v>
      </c>
      <c r="R25" s="469"/>
      <c r="S25" s="469"/>
      <c r="T25" s="469"/>
      <c r="U25" s="469"/>
      <c r="V25" s="511"/>
      <c r="W25" s="563"/>
      <c r="X25" s="564"/>
      <c r="Y25" s="565"/>
      <c r="Z25" s="467" t="s">
        <v>176</v>
      </c>
      <c r="AA25" s="447"/>
      <c r="AB25" s="447"/>
      <c r="AC25" s="447"/>
      <c r="AD25" s="447"/>
      <c r="AE25" s="447"/>
      <c r="AF25" s="447"/>
      <c r="AG25" s="448"/>
      <c r="AH25" s="468" t="s">
        <v>138</v>
      </c>
      <c r="AI25" s="469"/>
      <c r="AJ25" s="469"/>
      <c r="AK25" s="469"/>
      <c r="AL25" s="511"/>
      <c r="AM25" s="468" t="s">
        <v>138</v>
      </c>
      <c r="AN25" s="469"/>
      <c r="AO25" s="469"/>
      <c r="AP25" s="469"/>
      <c r="AQ25" s="469"/>
      <c r="AR25" s="511"/>
      <c r="AS25" s="468" t="s">
        <v>138</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v>57031</v>
      </c>
      <c r="BO25" s="381"/>
      <c r="BP25" s="381"/>
      <c r="BQ25" s="381"/>
      <c r="BR25" s="381"/>
      <c r="BS25" s="381"/>
      <c r="BT25" s="381"/>
      <c r="BU25" s="382"/>
      <c r="BV25" s="380">
        <v>68634</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178</v>
      </c>
      <c r="F26" s="447"/>
      <c r="G26" s="447"/>
      <c r="H26" s="447"/>
      <c r="I26" s="447"/>
      <c r="J26" s="447"/>
      <c r="K26" s="448"/>
      <c r="L26" s="468">
        <v>1</v>
      </c>
      <c r="M26" s="469"/>
      <c r="N26" s="469"/>
      <c r="O26" s="469"/>
      <c r="P26" s="511"/>
      <c r="Q26" s="468">
        <v>6300</v>
      </c>
      <c r="R26" s="469"/>
      <c r="S26" s="469"/>
      <c r="T26" s="469"/>
      <c r="U26" s="469"/>
      <c r="V26" s="511"/>
      <c r="W26" s="563"/>
      <c r="X26" s="564"/>
      <c r="Y26" s="565"/>
      <c r="Z26" s="467" t="s">
        <v>179</v>
      </c>
      <c r="AA26" s="569"/>
      <c r="AB26" s="569"/>
      <c r="AC26" s="569"/>
      <c r="AD26" s="569"/>
      <c r="AE26" s="569"/>
      <c r="AF26" s="569"/>
      <c r="AG26" s="570"/>
      <c r="AH26" s="468" t="s">
        <v>138</v>
      </c>
      <c r="AI26" s="469"/>
      <c r="AJ26" s="469"/>
      <c r="AK26" s="469"/>
      <c r="AL26" s="511"/>
      <c r="AM26" s="468" t="s">
        <v>138</v>
      </c>
      <c r="AN26" s="469"/>
      <c r="AO26" s="469"/>
      <c r="AP26" s="469"/>
      <c r="AQ26" s="469"/>
      <c r="AR26" s="511"/>
      <c r="AS26" s="468" t="s">
        <v>128</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138</v>
      </c>
      <c r="BO26" s="418"/>
      <c r="BP26" s="418"/>
      <c r="BQ26" s="418"/>
      <c r="BR26" s="418"/>
      <c r="BS26" s="418"/>
      <c r="BT26" s="418"/>
      <c r="BU26" s="419"/>
      <c r="BV26" s="417" t="s">
        <v>138</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181</v>
      </c>
      <c r="F27" s="447"/>
      <c r="G27" s="447"/>
      <c r="H27" s="447"/>
      <c r="I27" s="447"/>
      <c r="J27" s="447"/>
      <c r="K27" s="448"/>
      <c r="L27" s="468">
        <v>1</v>
      </c>
      <c r="M27" s="469"/>
      <c r="N27" s="469"/>
      <c r="O27" s="469"/>
      <c r="P27" s="511"/>
      <c r="Q27" s="468">
        <v>3500</v>
      </c>
      <c r="R27" s="469"/>
      <c r="S27" s="469"/>
      <c r="T27" s="469"/>
      <c r="U27" s="469"/>
      <c r="V27" s="511"/>
      <c r="W27" s="563"/>
      <c r="X27" s="564"/>
      <c r="Y27" s="565"/>
      <c r="Z27" s="467" t="s">
        <v>182</v>
      </c>
      <c r="AA27" s="447"/>
      <c r="AB27" s="447"/>
      <c r="AC27" s="447"/>
      <c r="AD27" s="447"/>
      <c r="AE27" s="447"/>
      <c r="AF27" s="447"/>
      <c r="AG27" s="448"/>
      <c r="AH27" s="468" t="s">
        <v>138</v>
      </c>
      <c r="AI27" s="469"/>
      <c r="AJ27" s="469"/>
      <c r="AK27" s="469"/>
      <c r="AL27" s="511"/>
      <c r="AM27" s="468" t="s">
        <v>138</v>
      </c>
      <c r="AN27" s="469"/>
      <c r="AO27" s="469"/>
      <c r="AP27" s="469"/>
      <c r="AQ27" s="469"/>
      <c r="AR27" s="511"/>
      <c r="AS27" s="468" t="s">
        <v>138</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155334</v>
      </c>
      <c r="BO27" s="537"/>
      <c r="BP27" s="537"/>
      <c r="BQ27" s="537"/>
      <c r="BR27" s="537"/>
      <c r="BS27" s="537"/>
      <c r="BT27" s="537"/>
      <c r="BU27" s="538"/>
      <c r="BV27" s="536">
        <v>155329</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2850</v>
      </c>
      <c r="R28" s="469"/>
      <c r="S28" s="469"/>
      <c r="T28" s="469"/>
      <c r="U28" s="469"/>
      <c r="V28" s="511"/>
      <c r="W28" s="563"/>
      <c r="X28" s="564"/>
      <c r="Y28" s="565"/>
      <c r="Z28" s="467" t="s">
        <v>185</v>
      </c>
      <c r="AA28" s="447"/>
      <c r="AB28" s="447"/>
      <c r="AC28" s="447"/>
      <c r="AD28" s="447"/>
      <c r="AE28" s="447"/>
      <c r="AF28" s="447"/>
      <c r="AG28" s="448"/>
      <c r="AH28" s="468" t="s">
        <v>138</v>
      </c>
      <c r="AI28" s="469"/>
      <c r="AJ28" s="469"/>
      <c r="AK28" s="469"/>
      <c r="AL28" s="511"/>
      <c r="AM28" s="468" t="s">
        <v>138</v>
      </c>
      <c r="AN28" s="469"/>
      <c r="AO28" s="469"/>
      <c r="AP28" s="469"/>
      <c r="AQ28" s="469"/>
      <c r="AR28" s="511"/>
      <c r="AS28" s="468" t="s">
        <v>138</v>
      </c>
      <c r="AT28" s="469"/>
      <c r="AU28" s="469"/>
      <c r="AV28" s="469"/>
      <c r="AW28" s="469"/>
      <c r="AX28" s="470"/>
      <c r="AY28" s="571" t="s">
        <v>186</v>
      </c>
      <c r="AZ28" s="572"/>
      <c r="BA28" s="572"/>
      <c r="BB28" s="573"/>
      <c r="BC28" s="377" t="s">
        <v>48</v>
      </c>
      <c r="BD28" s="378"/>
      <c r="BE28" s="378"/>
      <c r="BF28" s="378"/>
      <c r="BG28" s="378"/>
      <c r="BH28" s="378"/>
      <c r="BI28" s="378"/>
      <c r="BJ28" s="378"/>
      <c r="BK28" s="378"/>
      <c r="BL28" s="378"/>
      <c r="BM28" s="379"/>
      <c r="BN28" s="380">
        <v>618574</v>
      </c>
      <c r="BO28" s="381"/>
      <c r="BP28" s="381"/>
      <c r="BQ28" s="381"/>
      <c r="BR28" s="381"/>
      <c r="BS28" s="381"/>
      <c r="BT28" s="381"/>
      <c r="BU28" s="382"/>
      <c r="BV28" s="380">
        <v>654010</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187</v>
      </c>
      <c r="F29" s="447"/>
      <c r="G29" s="447"/>
      <c r="H29" s="447"/>
      <c r="I29" s="447"/>
      <c r="J29" s="447"/>
      <c r="K29" s="448"/>
      <c r="L29" s="468">
        <v>14</v>
      </c>
      <c r="M29" s="469"/>
      <c r="N29" s="469"/>
      <c r="O29" s="469"/>
      <c r="P29" s="511"/>
      <c r="Q29" s="468">
        <v>2650</v>
      </c>
      <c r="R29" s="469"/>
      <c r="S29" s="469"/>
      <c r="T29" s="469"/>
      <c r="U29" s="469"/>
      <c r="V29" s="511"/>
      <c r="W29" s="566"/>
      <c r="X29" s="567"/>
      <c r="Y29" s="568"/>
      <c r="Z29" s="467" t="s">
        <v>188</v>
      </c>
      <c r="AA29" s="447"/>
      <c r="AB29" s="447"/>
      <c r="AC29" s="447"/>
      <c r="AD29" s="447"/>
      <c r="AE29" s="447"/>
      <c r="AF29" s="447"/>
      <c r="AG29" s="448"/>
      <c r="AH29" s="468">
        <v>162</v>
      </c>
      <c r="AI29" s="469"/>
      <c r="AJ29" s="469"/>
      <c r="AK29" s="469"/>
      <c r="AL29" s="511"/>
      <c r="AM29" s="468">
        <v>509004</v>
      </c>
      <c r="AN29" s="469"/>
      <c r="AO29" s="469"/>
      <c r="AP29" s="469"/>
      <c r="AQ29" s="469"/>
      <c r="AR29" s="511"/>
      <c r="AS29" s="468">
        <v>3142</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169997</v>
      </c>
      <c r="BO29" s="418"/>
      <c r="BP29" s="418"/>
      <c r="BQ29" s="418"/>
      <c r="BR29" s="418"/>
      <c r="BS29" s="418"/>
      <c r="BT29" s="418"/>
      <c r="BU29" s="419"/>
      <c r="BV29" s="417">
        <v>703</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98</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684728</v>
      </c>
      <c r="BO30" s="537"/>
      <c r="BP30" s="537"/>
      <c r="BQ30" s="537"/>
      <c r="BR30" s="537"/>
      <c r="BS30" s="537"/>
      <c r="BT30" s="537"/>
      <c r="BU30" s="538"/>
      <c r="BV30" s="536">
        <v>691517</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197</v>
      </c>
      <c r="D33" s="441"/>
      <c r="E33" s="406" t="s">
        <v>198</v>
      </c>
      <c r="F33" s="406"/>
      <c r="G33" s="406"/>
      <c r="H33" s="406"/>
      <c r="I33" s="406"/>
      <c r="J33" s="406"/>
      <c r="K33" s="406"/>
      <c r="L33" s="406"/>
      <c r="M33" s="406"/>
      <c r="N33" s="406"/>
      <c r="O33" s="406"/>
      <c r="P33" s="406"/>
      <c r="Q33" s="406"/>
      <c r="R33" s="406"/>
      <c r="S33" s="406"/>
      <c r="T33" s="197"/>
      <c r="U33" s="441" t="s">
        <v>197</v>
      </c>
      <c r="V33" s="441"/>
      <c r="W33" s="406" t="s">
        <v>198</v>
      </c>
      <c r="X33" s="406"/>
      <c r="Y33" s="406"/>
      <c r="Z33" s="406"/>
      <c r="AA33" s="406"/>
      <c r="AB33" s="406"/>
      <c r="AC33" s="406"/>
      <c r="AD33" s="406"/>
      <c r="AE33" s="406"/>
      <c r="AF33" s="406"/>
      <c r="AG33" s="406"/>
      <c r="AH33" s="406"/>
      <c r="AI33" s="406"/>
      <c r="AJ33" s="406"/>
      <c r="AK33" s="406"/>
      <c r="AL33" s="197"/>
      <c r="AM33" s="441" t="s">
        <v>197</v>
      </c>
      <c r="AN33" s="441"/>
      <c r="AO33" s="406" t="s">
        <v>198</v>
      </c>
      <c r="AP33" s="406"/>
      <c r="AQ33" s="406"/>
      <c r="AR33" s="406"/>
      <c r="AS33" s="406"/>
      <c r="AT33" s="406"/>
      <c r="AU33" s="406"/>
      <c r="AV33" s="406"/>
      <c r="AW33" s="406"/>
      <c r="AX33" s="406"/>
      <c r="AY33" s="406"/>
      <c r="AZ33" s="406"/>
      <c r="BA33" s="406"/>
      <c r="BB33" s="406"/>
      <c r="BC33" s="406"/>
      <c r="BD33" s="198"/>
      <c r="BE33" s="406" t="s">
        <v>199</v>
      </c>
      <c r="BF33" s="406"/>
      <c r="BG33" s="406" t="s">
        <v>200</v>
      </c>
      <c r="BH33" s="406"/>
      <c r="BI33" s="406"/>
      <c r="BJ33" s="406"/>
      <c r="BK33" s="406"/>
      <c r="BL33" s="406"/>
      <c r="BM33" s="406"/>
      <c r="BN33" s="406"/>
      <c r="BO33" s="406"/>
      <c r="BP33" s="406"/>
      <c r="BQ33" s="406"/>
      <c r="BR33" s="406"/>
      <c r="BS33" s="406"/>
      <c r="BT33" s="406"/>
      <c r="BU33" s="406"/>
      <c r="BV33" s="198"/>
      <c r="BW33" s="441" t="s">
        <v>199</v>
      </c>
      <c r="BX33" s="441"/>
      <c r="BY33" s="406" t="s">
        <v>201</v>
      </c>
      <c r="BZ33" s="406"/>
      <c r="CA33" s="406"/>
      <c r="CB33" s="406"/>
      <c r="CC33" s="406"/>
      <c r="CD33" s="406"/>
      <c r="CE33" s="406"/>
      <c r="CF33" s="406"/>
      <c r="CG33" s="406"/>
      <c r="CH33" s="406"/>
      <c r="CI33" s="406"/>
      <c r="CJ33" s="406"/>
      <c r="CK33" s="406"/>
      <c r="CL33" s="406"/>
      <c r="CM33" s="406"/>
      <c r="CN33" s="197"/>
      <c r="CO33" s="441" t="s">
        <v>202</v>
      </c>
      <c r="CP33" s="441"/>
      <c r="CQ33" s="406" t="s">
        <v>203</v>
      </c>
      <c r="CR33" s="406"/>
      <c r="CS33" s="406"/>
      <c r="CT33" s="406"/>
      <c r="CU33" s="406"/>
      <c r="CV33" s="406"/>
      <c r="CW33" s="406"/>
      <c r="CX33" s="406"/>
      <c r="CY33" s="406"/>
      <c r="CZ33" s="406"/>
      <c r="DA33" s="406"/>
      <c r="DB33" s="406"/>
      <c r="DC33" s="406"/>
      <c r="DD33" s="406"/>
      <c r="DE33" s="406"/>
      <c r="DF33" s="197"/>
      <c r="DG33" s="606" t="s">
        <v>204</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IF('各会計、関係団体の財政状況及び健全化判断比率'!B31="","",'各会計、関係団体の財政状況及び健全化判断比率'!B31)</f>
        <v>水道事業会計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千葉県市町村総合事務組合（一般会計）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IF('各会計、関係団体の財政状況及び健全化判断比率'!B32="","",'各会計、関係団体の財政状況及び健全化判断比率'!B32)</f>
        <v>下水道事業会計</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千葉県市町村総合事務組合（千葉県自治会館管理運営特別会計）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千葉県市町村総合事務組合（千葉県自治研修センター特別会計）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千葉県市町村総合事務組合（千葉県市町村交通災害共済特別会計）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千葉県後期高齢者医療広域連合（一般会計）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千葉県後期高齢者医療広域連合（後期高齢者医療特別会計）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佐倉市、酒々井町清掃組合（一般会計）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14</v>
      </c>
      <c r="BX41" s="607"/>
      <c r="BY41" s="608" t="str">
        <f>IF('各会計、関係団体の財政状況及び健全化判断比率'!B75="","",'各会計、関係団体の財政状況及び健全化判断比率'!B75)</f>
        <v>印旛衛生施設管理組合（一般会計）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15</v>
      </c>
      <c r="BX42" s="607"/>
      <c r="BY42" s="608" t="str">
        <f>IF('各会計、関係団体の財政状況及び健全化判断比率'!B76="","",'各会計、関係団体の財政状況及び健全化判断比率'!B76)</f>
        <v>佐倉市、四街道市、酒々井町葬祭組合（一般会計）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16</v>
      </c>
      <c r="BX43" s="607"/>
      <c r="BY43" s="608" t="str">
        <f>IF('各会計、関係団体の財政状況及び健全化判断比率'!B77="","",'各会計、関係団体の財政状況及び健全化判断比率'!B77)</f>
        <v>印旛利根川水防事務組合（一般会計）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205</v>
      </c>
      <c r="E46" s="610" t="s">
        <v>206</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207</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208</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209</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210</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211</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212</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608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8" t="s">
        <v>572</v>
      </c>
      <c r="D34" s="1158"/>
      <c r="E34" s="1159"/>
      <c r="F34" s="32">
        <v>26.93</v>
      </c>
      <c r="G34" s="33">
        <v>24.69</v>
      </c>
      <c r="H34" s="33">
        <v>20.07</v>
      </c>
      <c r="I34" s="33">
        <v>9.2799999999999994</v>
      </c>
      <c r="J34" s="34">
        <v>9.18</v>
      </c>
      <c r="K34" s="22"/>
      <c r="L34" s="22"/>
      <c r="M34" s="22"/>
      <c r="N34" s="22"/>
      <c r="O34" s="22"/>
      <c r="P34" s="22"/>
    </row>
    <row r="35" spans="1:16" ht="39" customHeight="1" x14ac:dyDescent="0.15">
      <c r="A35" s="22"/>
      <c r="B35" s="35"/>
      <c r="C35" s="1154" t="s">
        <v>573</v>
      </c>
      <c r="D35" s="1154"/>
      <c r="E35" s="1155"/>
      <c r="F35" s="36">
        <v>6.91</v>
      </c>
      <c r="G35" s="37">
        <v>7.91</v>
      </c>
      <c r="H35" s="37">
        <v>9.16</v>
      </c>
      <c r="I35" s="37">
        <v>9.06</v>
      </c>
      <c r="J35" s="38">
        <v>8.6300000000000008</v>
      </c>
      <c r="K35" s="22"/>
      <c r="L35" s="22"/>
      <c r="M35" s="22"/>
      <c r="N35" s="22"/>
      <c r="O35" s="22"/>
      <c r="P35" s="22"/>
    </row>
    <row r="36" spans="1:16" ht="39" customHeight="1" x14ac:dyDescent="0.15">
      <c r="A36" s="22"/>
      <c r="B36" s="35"/>
      <c r="C36" s="1154" t="s">
        <v>574</v>
      </c>
      <c r="D36" s="1154"/>
      <c r="E36" s="1155"/>
      <c r="F36" s="36">
        <v>11.44</v>
      </c>
      <c r="G36" s="37">
        <v>11.37</v>
      </c>
      <c r="H36" s="37">
        <v>6.16</v>
      </c>
      <c r="I36" s="37">
        <v>5.04</v>
      </c>
      <c r="J36" s="38">
        <v>8.49</v>
      </c>
      <c r="K36" s="22"/>
      <c r="L36" s="22"/>
      <c r="M36" s="22"/>
      <c r="N36" s="22"/>
      <c r="O36" s="22"/>
      <c r="P36" s="22"/>
    </row>
    <row r="37" spans="1:16" ht="39" customHeight="1" x14ac:dyDescent="0.15">
      <c r="A37" s="22"/>
      <c r="B37" s="35"/>
      <c r="C37" s="1154" t="s">
        <v>575</v>
      </c>
      <c r="D37" s="1154"/>
      <c r="E37" s="1155"/>
      <c r="F37" s="36">
        <v>3.96</v>
      </c>
      <c r="G37" s="37">
        <v>1.01</v>
      </c>
      <c r="H37" s="37">
        <v>0.48</v>
      </c>
      <c r="I37" s="37">
        <v>1.1299999999999999</v>
      </c>
      <c r="J37" s="38">
        <v>0.87</v>
      </c>
      <c r="K37" s="22"/>
      <c r="L37" s="22"/>
      <c r="M37" s="22"/>
      <c r="N37" s="22"/>
      <c r="O37" s="22"/>
      <c r="P37" s="22"/>
    </row>
    <row r="38" spans="1:16" ht="39" customHeight="1" x14ac:dyDescent="0.15">
      <c r="A38" s="22"/>
      <c r="B38" s="35"/>
      <c r="C38" s="1154" t="s">
        <v>576</v>
      </c>
      <c r="D38" s="1154"/>
      <c r="E38" s="1155"/>
      <c r="F38" s="36">
        <v>1.18</v>
      </c>
      <c r="G38" s="37">
        <v>0.44</v>
      </c>
      <c r="H38" s="37">
        <v>0.28000000000000003</v>
      </c>
      <c r="I38" s="37">
        <v>0.78</v>
      </c>
      <c r="J38" s="38">
        <v>0.71</v>
      </c>
      <c r="K38" s="22"/>
      <c r="L38" s="22"/>
      <c r="M38" s="22"/>
      <c r="N38" s="22"/>
      <c r="O38" s="22"/>
      <c r="P38" s="22"/>
    </row>
    <row r="39" spans="1:16" ht="39" customHeight="1" x14ac:dyDescent="0.15">
      <c r="A39" s="22"/>
      <c r="B39" s="35"/>
      <c r="C39" s="1154" t="s">
        <v>577</v>
      </c>
      <c r="D39" s="1154"/>
      <c r="E39" s="1155"/>
      <c r="F39" s="36">
        <v>0.04</v>
      </c>
      <c r="G39" s="37">
        <v>0.01</v>
      </c>
      <c r="H39" s="37">
        <v>0.02</v>
      </c>
      <c r="I39" s="37">
        <v>0.02</v>
      </c>
      <c r="J39" s="38">
        <v>0.02</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578</v>
      </c>
      <c r="D42" s="1154"/>
      <c r="E42" s="1155"/>
      <c r="F42" s="36" t="s">
        <v>520</v>
      </c>
      <c r="G42" s="37" t="s">
        <v>520</v>
      </c>
      <c r="H42" s="37" t="s">
        <v>520</v>
      </c>
      <c r="I42" s="37" t="s">
        <v>520</v>
      </c>
      <c r="J42" s="38" t="s">
        <v>520</v>
      </c>
      <c r="K42" s="22"/>
      <c r="L42" s="22"/>
      <c r="M42" s="22"/>
      <c r="N42" s="22"/>
      <c r="O42" s="22"/>
      <c r="P42" s="22"/>
    </row>
    <row r="43" spans="1:16" ht="39" customHeight="1" thickBot="1" x14ac:dyDescent="0.2">
      <c r="A43" s="22"/>
      <c r="B43" s="40"/>
      <c r="C43" s="1156" t="s">
        <v>579</v>
      </c>
      <c r="D43" s="1156"/>
      <c r="E43" s="115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pQrFjFF1ZBYiYxXaNNnOSBBFK+Sc8vGooqHx6pjTQlMt3L+jH6sYXAOyEkqBHEELV4kwhveudybYMtn+GpoBw==" saltValue="2hJJ2jEob2jyvvJPCntL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420</v>
      </c>
      <c r="L45" s="58">
        <v>462</v>
      </c>
      <c r="M45" s="58">
        <v>481</v>
      </c>
      <c r="N45" s="58">
        <v>513</v>
      </c>
      <c r="O45" s="59">
        <v>562</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520</v>
      </c>
      <c r="L46" s="62" t="s">
        <v>520</v>
      </c>
      <c r="M46" s="62" t="s">
        <v>520</v>
      </c>
      <c r="N46" s="62" t="s">
        <v>520</v>
      </c>
      <c r="O46" s="63" t="s">
        <v>520</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520</v>
      </c>
      <c r="L47" s="62" t="s">
        <v>520</v>
      </c>
      <c r="M47" s="62" t="s">
        <v>520</v>
      </c>
      <c r="N47" s="62" t="s">
        <v>520</v>
      </c>
      <c r="O47" s="63" t="s">
        <v>520</v>
      </c>
      <c r="P47" s="46"/>
      <c r="Q47" s="46"/>
      <c r="R47" s="46"/>
      <c r="S47" s="46"/>
      <c r="T47" s="46"/>
      <c r="U47" s="46"/>
    </row>
    <row r="48" spans="1:21" ht="30.75" customHeight="1" x14ac:dyDescent="0.15">
      <c r="A48" s="46"/>
      <c r="B48" s="1162"/>
      <c r="C48" s="1163"/>
      <c r="D48" s="60"/>
      <c r="E48" s="1168" t="s">
        <v>15</v>
      </c>
      <c r="F48" s="1168"/>
      <c r="G48" s="1168"/>
      <c r="H48" s="1168"/>
      <c r="I48" s="1168"/>
      <c r="J48" s="1169"/>
      <c r="K48" s="61">
        <v>44</v>
      </c>
      <c r="L48" s="62">
        <v>63</v>
      </c>
      <c r="M48" s="62">
        <v>74</v>
      </c>
      <c r="N48" s="62">
        <v>57</v>
      </c>
      <c r="O48" s="63">
        <v>38</v>
      </c>
      <c r="P48" s="46"/>
      <c r="Q48" s="46"/>
      <c r="R48" s="46"/>
      <c r="S48" s="46"/>
      <c r="T48" s="46"/>
      <c r="U48" s="46"/>
    </row>
    <row r="49" spans="1:21" ht="30.75" customHeight="1" x14ac:dyDescent="0.15">
      <c r="A49" s="46"/>
      <c r="B49" s="1162"/>
      <c r="C49" s="1163"/>
      <c r="D49" s="60"/>
      <c r="E49" s="1168" t="s">
        <v>16</v>
      </c>
      <c r="F49" s="1168"/>
      <c r="G49" s="1168"/>
      <c r="H49" s="1168"/>
      <c r="I49" s="1168"/>
      <c r="J49" s="1169"/>
      <c r="K49" s="61">
        <v>46</v>
      </c>
      <c r="L49" s="62">
        <v>51</v>
      </c>
      <c r="M49" s="62">
        <v>57</v>
      </c>
      <c r="N49" s="62">
        <v>52</v>
      </c>
      <c r="O49" s="63">
        <v>53</v>
      </c>
      <c r="P49" s="46"/>
      <c r="Q49" s="46"/>
      <c r="R49" s="46"/>
      <c r="S49" s="46"/>
      <c r="T49" s="46"/>
      <c r="U49" s="46"/>
    </row>
    <row r="50" spans="1:21" ht="30.75" customHeight="1" x14ac:dyDescent="0.15">
      <c r="A50" s="46"/>
      <c r="B50" s="1162"/>
      <c r="C50" s="1163"/>
      <c r="D50" s="60"/>
      <c r="E50" s="1168" t="s">
        <v>17</v>
      </c>
      <c r="F50" s="1168"/>
      <c r="G50" s="1168"/>
      <c r="H50" s="1168"/>
      <c r="I50" s="1168"/>
      <c r="J50" s="1169"/>
      <c r="K50" s="61">
        <v>23</v>
      </c>
      <c r="L50" s="62">
        <v>20</v>
      </c>
      <c r="M50" s="62">
        <v>19</v>
      </c>
      <c r="N50" s="62">
        <v>17</v>
      </c>
      <c r="O50" s="63">
        <v>15</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520</v>
      </c>
      <c r="L51" s="62" t="s">
        <v>520</v>
      </c>
      <c r="M51" s="62" t="s">
        <v>520</v>
      </c>
      <c r="N51" s="62" t="s">
        <v>520</v>
      </c>
      <c r="O51" s="63" t="s">
        <v>520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439</v>
      </c>
      <c r="L52" s="62">
        <v>421</v>
      </c>
      <c r="M52" s="62">
        <v>399</v>
      </c>
      <c r="N52" s="62">
        <v>399</v>
      </c>
      <c r="O52" s="63">
        <v>413</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94</v>
      </c>
      <c r="L53" s="67">
        <v>175</v>
      </c>
      <c r="M53" s="67">
        <v>232</v>
      </c>
      <c r="N53" s="67">
        <v>240</v>
      </c>
      <c r="O53" s="68">
        <v>255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76" t="s">
        <v>25</v>
      </c>
      <c r="C57" s="1177"/>
      <c r="D57" s="1180" t="s">
        <v>26</v>
      </c>
      <c r="E57" s="1181"/>
      <c r="F57" s="1181"/>
      <c r="G57" s="1181"/>
      <c r="H57" s="1181"/>
      <c r="I57" s="1181"/>
      <c r="J57" s="1182"/>
      <c r="K57" s="81" t="s">
        <v>607</v>
      </c>
      <c r="L57" s="82" t="s">
        <v>607</v>
      </c>
      <c r="M57" s="82" t="s">
        <v>607</v>
      </c>
      <c r="N57" s="82" t="s">
        <v>607</v>
      </c>
      <c r="O57" s="83" t="s">
        <v>607</v>
      </c>
    </row>
    <row r="58" spans="1:21" ht="31.5" customHeight="1" thickBot="1" x14ac:dyDescent="0.2">
      <c r="B58" s="1178"/>
      <c r="C58" s="1179"/>
      <c r="D58" s="1183" t="s">
        <v>27</v>
      </c>
      <c r="E58" s="1184"/>
      <c r="F58" s="1184"/>
      <c r="G58" s="1184"/>
      <c r="H58" s="1184"/>
      <c r="I58" s="1184"/>
      <c r="J58" s="1185"/>
      <c r="K58" s="84" t="s">
        <v>607</v>
      </c>
      <c r="L58" s="85" t="s">
        <v>607</v>
      </c>
      <c r="M58" s="85" t="s">
        <v>607</v>
      </c>
      <c r="N58" s="85" t="s">
        <v>607</v>
      </c>
      <c r="O58" s="86" t="s">
        <v>607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lqeSLecPxF8wHCKRy4WYoFxtMfo5eWBsXrzhvEOXPo4SxegnAcnR+AsKXSFUEi526Ici9PEJzVFbEvjvkpFdQ==" saltValue="jsbqMEMSOkKpy5V7JcrO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86" t="s">
        <v>30</v>
      </c>
      <c r="C41" s="1187"/>
      <c r="D41" s="100"/>
      <c r="E41" s="1192" t="s">
        <v>31</v>
      </c>
      <c r="F41" s="1192"/>
      <c r="G41" s="1192"/>
      <c r="H41" s="1193"/>
      <c r="I41" s="334">
        <v>5261</v>
      </c>
      <c r="J41" s="335">
        <v>5321</v>
      </c>
      <c r="K41" s="335">
        <v>5322</v>
      </c>
      <c r="L41" s="335">
        <v>5720</v>
      </c>
      <c r="M41" s="336">
        <v>5870</v>
      </c>
    </row>
    <row r="42" spans="2:13" ht="27.75" customHeight="1" x14ac:dyDescent="0.15">
      <c r="B42" s="1188"/>
      <c r="C42" s="1189"/>
      <c r="D42" s="101"/>
      <c r="E42" s="1194" t="s">
        <v>32</v>
      </c>
      <c r="F42" s="1194"/>
      <c r="G42" s="1194"/>
      <c r="H42" s="1195"/>
      <c r="I42" s="337">
        <v>123</v>
      </c>
      <c r="J42" s="338">
        <v>104</v>
      </c>
      <c r="K42" s="338">
        <v>85</v>
      </c>
      <c r="L42" s="338">
        <v>69</v>
      </c>
      <c r="M42" s="339">
        <v>57</v>
      </c>
    </row>
    <row r="43" spans="2:13" ht="27.75" customHeight="1" x14ac:dyDescent="0.15">
      <c r="B43" s="1188"/>
      <c r="C43" s="1189"/>
      <c r="D43" s="101"/>
      <c r="E43" s="1194" t="s">
        <v>33</v>
      </c>
      <c r="F43" s="1194"/>
      <c r="G43" s="1194"/>
      <c r="H43" s="1195"/>
      <c r="I43" s="337">
        <v>368</v>
      </c>
      <c r="J43" s="338">
        <v>376</v>
      </c>
      <c r="K43" s="338">
        <v>412</v>
      </c>
      <c r="L43" s="338">
        <v>425</v>
      </c>
      <c r="M43" s="339">
        <v>398</v>
      </c>
    </row>
    <row r="44" spans="2:13" ht="27.75" customHeight="1" x14ac:dyDescent="0.15">
      <c r="B44" s="1188"/>
      <c r="C44" s="1189"/>
      <c r="D44" s="101"/>
      <c r="E44" s="1194" t="s">
        <v>34</v>
      </c>
      <c r="F44" s="1194"/>
      <c r="G44" s="1194"/>
      <c r="H44" s="1195"/>
      <c r="I44" s="337">
        <v>454</v>
      </c>
      <c r="J44" s="338">
        <v>577</v>
      </c>
      <c r="K44" s="338">
        <v>543</v>
      </c>
      <c r="L44" s="338">
        <v>513</v>
      </c>
      <c r="M44" s="339">
        <v>492</v>
      </c>
    </row>
    <row r="45" spans="2:13" ht="27.75" customHeight="1" x14ac:dyDescent="0.15">
      <c r="B45" s="1188"/>
      <c r="C45" s="1189"/>
      <c r="D45" s="101"/>
      <c r="E45" s="1194" t="s">
        <v>35</v>
      </c>
      <c r="F45" s="1194"/>
      <c r="G45" s="1194"/>
      <c r="H45" s="1195"/>
      <c r="I45" s="337">
        <v>1097</v>
      </c>
      <c r="J45" s="338">
        <v>855</v>
      </c>
      <c r="K45" s="338">
        <v>1027</v>
      </c>
      <c r="L45" s="338">
        <v>890</v>
      </c>
      <c r="M45" s="339">
        <v>729</v>
      </c>
    </row>
    <row r="46" spans="2:13" ht="27.75" customHeight="1" x14ac:dyDescent="0.15">
      <c r="B46" s="1188"/>
      <c r="C46" s="1189"/>
      <c r="D46" s="102"/>
      <c r="E46" s="1194" t="s">
        <v>36</v>
      </c>
      <c r="F46" s="1194"/>
      <c r="G46" s="1194"/>
      <c r="H46" s="1195"/>
      <c r="I46" s="337" t="s">
        <v>520</v>
      </c>
      <c r="J46" s="338" t="s">
        <v>520</v>
      </c>
      <c r="K46" s="338" t="s">
        <v>520</v>
      </c>
      <c r="L46" s="338" t="s">
        <v>520</v>
      </c>
      <c r="M46" s="339" t="s">
        <v>520</v>
      </c>
    </row>
    <row r="47" spans="2:13" ht="27.75" customHeight="1" x14ac:dyDescent="0.15">
      <c r="B47" s="1188"/>
      <c r="C47" s="1189"/>
      <c r="D47" s="103"/>
      <c r="E47" s="1196" t="s">
        <v>37</v>
      </c>
      <c r="F47" s="1197"/>
      <c r="G47" s="1197"/>
      <c r="H47" s="1198"/>
      <c r="I47" s="337" t="s">
        <v>520</v>
      </c>
      <c r="J47" s="338" t="s">
        <v>520</v>
      </c>
      <c r="K47" s="338" t="s">
        <v>520</v>
      </c>
      <c r="L47" s="338" t="s">
        <v>520</v>
      </c>
      <c r="M47" s="339" t="s">
        <v>520</v>
      </c>
    </row>
    <row r="48" spans="2:13" ht="27.75" customHeight="1" x14ac:dyDescent="0.15">
      <c r="B48" s="1188"/>
      <c r="C48" s="1189"/>
      <c r="D48" s="101"/>
      <c r="E48" s="1194" t="s">
        <v>38</v>
      </c>
      <c r="F48" s="1194"/>
      <c r="G48" s="1194"/>
      <c r="H48" s="1195"/>
      <c r="I48" s="337" t="s">
        <v>520</v>
      </c>
      <c r="J48" s="338" t="s">
        <v>520</v>
      </c>
      <c r="K48" s="338" t="s">
        <v>520</v>
      </c>
      <c r="L48" s="338" t="s">
        <v>520</v>
      </c>
      <c r="M48" s="339" t="s">
        <v>520</v>
      </c>
    </row>
    <row r="49" spans="2:13" ht="27.75" customHeight="1" x14ac:dyDescent="0.15">
      <c r="B49" s="1190"/>
      <c r="C49" s="1191"/>
      <c r="D49" s="101"/>
      <c r="E49" s="1194" t="s">
        <v>39</v>
      </c>
      <c r="F49" s="1194"/>
      <c r="G49" s="1194"/>
      <c r="H49" s="1195"/>
      <c r="I49" s="337" t="s">
        <v>520</v>
      </c>
      <c r="J49" s="338" t="s">
        <v>520</v>
      </c>
      <c r="K49" s="338" t="s">
        <v>520</v>
      </c>
      <c r="L49" s="338" t="s">
        <v>520</v>
      </c>
      <c r="M49" s="339" t="s">
        <v>520</v>
      </c>
    </row>
    <row r="50" spans="2:13" ht="27.75" customHeight="1" x14ac:dyDescent="0.15">
      <c r="B50" s="1199" t="s">
        <v>40</v>
      </c>
      <c r="C50" s="1200"/>
      <c r="D50" s="104"/>
      <c r="E50" s="1194" t="s">
        <v>41</v>
      </c>
      <c r="F50" s="1194"/>
      <c r="G50" s="1194"/>
      <c r="H50" s="1195"/>
      <c r="I50" s="337">
        <v>2335</v>
      </c>
      <c r="J50" s="338">
        <v>2294</v>
      </c>
      <c r="K50" s="338">
        <v>2065</v>
      </c>
      <c r="L50" s="338">
        <v>1906</v>
      </c>
      <c r="M50" s="339">
        <v>1937</v>
      </c>
    </row>
    <row r="51" spans="2:13" ht="27.75" customHeight="1" x14ac:dyDescent="0.15">
      <c r="B51" s="1188"/>
      <c r="C51" s="1189"/>
      <c r="D51" s="101"/>
      <c r="E51" s="1194" t="s">
        <v>42</v>
      </c>
      <c r="F51" s="1194"/>
      <c r="G51" s="1194"/>
      <c r="H51" s="1195"/>
      <c r="I51" s="337">
        <v>52</v>
      </c>
      <c r="J51" s="338">
        <v>48</v>
      </c>
      <c r="K51" s="338">
        <v>18</v>
      </c>
      <c r="L51" s="338">
        <v>14</v>
      </c>
      <c r="M51" s="339">
        <v>10</v>
      </c>
    </row>
    <row r="52" spans="2:13" ht="27.75" customHeight="1" x14ac:dyDescent="0.15">
      <c r="B52" s="1190"/>
      <c r="C52" s="1191"/>
      <c r="D52" s="101"/>
      <c r="E52" s="1194" t="s">
        <v>43</v>
      </c>
      <c r="F52" s="1194"/>
      <c r="G52" s="1194"/>
      <c r="H52" s="1195"/>
      <c r="I52" s="337">
        <v>4863</v>
      </c>
      <c r="J52" s="338">
        <v>4968</v>
      </c>
      <c r="K52" s="338">
        <v>5101</v>
      </c>
      <c r="L52" s="338">
        <v>4912</v>
      </c>
      <c r="M52" s="339">
        <v>4927</v>
      </c>
    </row>
    <row r="53" spans="2:13" ht="27.75" customHeight="1" thickBot="1" x14ac:dyDescent="0.2">
      <c r="B53" s="1201" t="s">
        <v>44</v>
      </c>
      <c r="C53" s="1202"/>
      <c r="D53" s="105"/>
      <c r="E53" s="1203" t="s">
        <v>45</v>
      </c>
      <c r="F53" s="1203"/>
      <c r="G53" s="1203"/>
      <c r="H53" s="1204"/>
      <c r="I53" s="340">
        <v>54</v>
      </c>
      <c r="J53" s="341">
        <v>-78</v>
      </c>
      <c r="K53" s="341">
        <v>207</v>
      </c>
      <c r="L53" s="341">
        <v>784</v>
      </c>
      <c r="M53" s="342">
        <v>672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JtV2wealiVbicGtrOqR4H7aQEV+CnmoL6L8SBBPsxvc6pvqyy03jjgROiYUA8NygWlzq1FLnm2ZLB0pJdHYVg==" saltValue="cQDyEybhEDlF8EwNdSwj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213" t="s">
        <v>48</v>
      </c>
      <c r="D55" s="1213"/>
      <c r="E55" s="1214"/>
      <c r="F55" s="117">
        <v>558</v>
      </c>
      <c r="G55" s="117">
        <v>654</v>
      </c>
      <c r="H55" s="118">
        <v>619</v>
      </c>
    </row>
    <row r="56" spans="2:8" ht="52.5" customHeight="1" x14ac:dyDescent="0.15">
      <c r="B56" s="119"/>
      <c r="C56" s="1215" t="s">
        <v>49</v>
      </c>
      <c r="D56" s="1215"/>
      <c r="E56" s="1216"/>
      <c r="F56" s="120">
        <v>91</v>
      </c>
      <c r="G56" s="120">
        <v>1</v>
      </c>
      <c r="H56" s="121">
        <v>170</v>
      </c>
    </row>
    <row r="57" spans="2:8" ht="53.25" customHeight="1" x14ac:dyDescent="0.15">
      <c r="B57" s="119"/>
      <c r="C57" s="1217" t="s">
        <v>50</v>
      </c>
      <c r="D57" s="1217"/>
      <c r="E57" s="1218"/>
      <c r="F57" s="122">
        <v>797</v>
      </c>
      <c r="G57" s="122">
        <v>692</v>
      </c>
      <c r="H57" s="123">
        <v>685</v>
      </c>
    </row>
    <row r="58" spans="2:8" ht="45.75" customHeight="1" x14ac:dyDescent="0.15">
      <c r="B58" s="124"/>
      <c r="C58" s="1205" t="s">
        <v>586</v>
      </c>
      <c r="D58" s="1206"/>
      <c r="E58" s="1207"/>
      <c r="F58" s="125">
        <v>226</v>
      </c>
      <c r="G58" s="125">
        <v>226</v>
      </c>
      <c r="H58" s="126">
        <v>226</v>
      </c>
    </row>
    <row r="59" spans="2:8" ht="45.75" customHeight="1" x14ac:dyDescent="0.15">
      <c r="B59" s="124"/>
      <c r="C59" s="1205" t="s">
        <v>587</v>
      </c>
      <c r="D59" s="1206"/>
      <c r="E59" s="1207"/>
      <c r="F59" s="125">
        <v>178</v>
      </c>
      <c r="G59" s="125">
        <v>177</v>
      </c>
      <c r="H59" s="126">
        <v>177</v>
      </c>
    </row>
    <row r="60" spans="2:8" ht="45.75" customHeight="1" x14ac:dyDescent="0.15">
      <c r="B60" s="124"/>
      <c r="C60" s="1205" t="s">
        <v>588</v>
      </c>
      <c r="D60" s="1206"/>
      <c r="E60" s="1207"/>
      <c r="F60" s="125">
        <v>91</v>
      </c>
      <c r="G60" s="125">
        <v>113</v>
      </c>
      <c r="H60" s="126">
        <v>123</v>
      </c>
    </row>
    <row r="61" spans="2:8" ht="45.75" customHeight="1" x14ac:dyDescent="0.15">
      <c r="B61" s="124"/>
      <c r="C61" s="1205" t="s">
        <v>589</v>
      </c>
      <c r="D61" s="1206"/>
      <c r="E61" s="1207"/>
      <c r="F61" s="125">
        <v>118</v>
      </c>
      <c r="G61" s="125">
        <v>115</v>
      </c>
      <c r="H61" s="126">
        <v>103</v>
      </c>
    </row>
    <row r="62" spans="2:8" ht="45.75" customHeight="1" thickBot="1" x14ac:dyDescent="0.2">
      <c r="B62" s="127"/>
      <c r="C62" s="1208" t="s">
        <v>590</v>
      </c>
      <c r="D62" s="1209"/>
      <c r="E62" s="1210"/>
      <c r="F62" s="128">
        <v>27</v>
      </c>
      <c r="G62" s="128">
        <v>27</v>
      </c>
      <c r="H62" s="129">
        <v>27</v>
      </c>
    </row>
    <row r="63" spans="2:8" ht="52.5" customHeight="1" thickBot="1" x14ac:dyDescent="0.2">
      <c r="B63" s="130"/>
      <c r="C63" s="1211" t="s">
        <v>51</v>
      </c>
      <c r="D63" s="1211"/>
      <c r="E63" s="1212"/>
      <c r="F63" s="131">
        <v>1446</v>
      </c>
      <c r="G63" s="131">
        <v>1346</v>
      </c>
      <c r="H63" s="132">
        <v>1473</v>
      </c>
    </row>
    <row r="64" spans="2:8" x14ac:dyDescent="0.15"/>
  </sheetData>
  <sheetProtection algorithmName="SHA-512" hashValue="UXNEMDVmunnwxRd2V+FgwmvhNyC+wA/YzTt2OGGgtewBbxM1wpWkw68uJZGDHrmX0UyfkDo2a/goqk+/4aTu0A==" saltValue="o46IqfojLdQQU8NdLkYI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609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610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31" t="s">
        <v>611</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1"/>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1"/>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1"/>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1"/>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612</v>
      </c>
    </row>
    <row r="50" spans="1:109" x14ac:dyDescent="0.15">
      <c r="B50" s="251"/>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562</v>
      </c>
      <c r="BQ50" s="1224"/>
      <c r="BR50" s="1224"/>
      <c r="BS50" s="1224"/>
      <c r="BT50" s="1224"/>
      <c r="BU50" s="1224"/>
      <c r="BV50" s="1224"/>
      <c r="BW50" s="1224"/>
      <c r="BX50" s="1224" t="s">
        <v>563</v>
      </c>
      <c r="BY50" s="1224"/>
      <c r="BZ50" s="1224"/>
      <c r="CA50" s="1224"/>
      <c r="CB50" s="1224"/>
      <c r="CC50" s="1224"/>
      <c r="CD50" s="1224"/>
      <c r="CE50" s="1224"/>
      <c r="CF50" s="1224" t="s">
        <v>564</v>
      </c>
      <c r="CG50" s="1224"/>
      <c r="CH50" s="1224"/>
      <c r="CI50" s="1224"/>
      <c r="CJ50" s="1224"/>
      <c r="CK50" s="1224"/>
      <c r="CL50" s="1224"/>
      <c r="CM50" s="1224"/>
      <c r="CN50" s="1224" t="s">
        <v>565</v>
      </c>
      <c r="CO50" s="1224"/>
      <c r="CP50" s="1224"/>
      <c r="CQ50" s="1224"/>
      <c r="CR50" s="1224"/>
      <c r="CS50" s="1224"/>
      <c r="CT50" s="1224"/>
      <c r="CU50" s="1224"/>
      <c r="CV50" s="1224" t="s">
        <v>566</v>
      </c>
      <c r="CW50" s="1224"/>
      <c r="CX50" s="1224"/>
      <c r="CY50" s="1224"/>
      <c r="CZ50" s="1224"/>
      <c r="DA50" s="1224"/>
      <c r="DB50" s="1224"/>
      <c r="DC50" s="1224"/>
    </row>
    <row r="51" spans="1:109" ht="13.5" customHeight="1" x14ac:dyDescent="0.15">
      <c r="B51" s="251"/>
      <c r="G51" s="1227"/>
      <c r="H51" s="1227"/>
      <c r="I51" s="1240"/>
      <c r="J51" s="1240"/>
      <c r="K51" s="1226"/>
      <c r="L51" s="1226"/>
      <c r="M51" s="1226"/>
      <c r="N51" s="1226"/>
      <c r="AM51" s="356"/>
      <c r="AN51" s="1222" t="s">
        <v>613</v>
      </c>
      <c r="AO51" s="1222"/>
      <c r="AP51" s="1222"/>
      <c r="AQ51" s="1222"/>
      <c r="AR51" s="1222"/>
      <c r="AS51" s="1222"/>
      <c r="AT51" s="1222"/>
      <c r="AU51" s="1222"/>
      <c r="AV51" s="1222"/>
      <c r="AW51" s="1222"/>
      <c r="AX51" s="1222"/>
      <c r="AY51" s="1222"/>
      <c r="AZ51" s="1222"/>
      <c r="BA51" s="1222"/>
      <c r="BB51" s="1222" t="s">
        <v>614</v>
      </c>
      <c r="BC51" s="1222"/>
      <c r="BD51" s="1222"/>
      <c r="BE51" s="1222"/>
      <c r="BF51" s="1222"/>
      <c r="BG51" s="1222"/>
      <c r="BH51" s="1222"/>
      <c r="BI51" s="1222"/>
      <c r="BJ51" s="1222"/>
      <c r="BK51" s="1222"/>
      <c r="BL51" s="1222"/>
      <c r="BM51" s="1222"/>
      <c r="BN51" s="1222"/>
      <c r="BO51" s="1222"/>
      <c r="BP51" s="1219">
        <v>1.3</v>
      </c>
      <c r="BQ51" s="1219"/>
      <c r="BR51" s="1219"/>
      <c r="BS51" s="1219"/>
      <c r="BT51" s="1219"/>
      <c r="BU51" s="1219"/>
      <c r="BV51" s="1219"/>
      <c r="BW51" s="1219"/>
      <c r="BX51" s="1219"/>
      <c r="BY51" s="1219"/>
      <c r="BZ51" s="1219"/>
      <c r="CA51" s="1219"/>
      <c r="CB51" s="1219"/>
      <c r="CC51" s="1219"/>
      <c r="CD51" s="1219"/>
      <c r="CE51" s="1219"/>
      <c r="CF51" s="1219">
        <v>5.2</v>
      </c>
      <c r="CG51" s="1219"/>
      <c r="CH51" s="1219"/>
      <c r="CI51" s="1219"/>
      <c r="CJ51" s="1219"/>
      <c r="CK51" s="1219"/>
      <c r="CL51" s="1219"/>
      <c r="CM51" s="1219"/>
      <c r="CN51" s="1219">
        <v>19</v>
      </c>
      <c r="CO51" s="1219"/>
      <c r="CP51" s="1219"/>
      <c r="CQ51" s="1219"/>
      <c r="CR51" s="1219"/>
      <c r="CS51" s="1219"/>
      <c r="CT51" s="1219"/>
      <c r="CU51" s="1219"/>
      <c r="CV51" s="1219">
        <v>15.2</v>
      </c>
      <c r="CW51" s="1219"/>
      <c r="CX51" s="1219"/>
      <c r="CY51" s="1219"/>
      <c r="CZ51" s="1219"/>
      <c r="DA51" s="1219"/>
      <c r="DB51" s="1219"/>
      <c r="DC51" s="1219"/>
    </row>
    <row r="52" spans="1:109" x14ac:dyDescent="0.15">
      <c r="B52" s="251"/>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1"/>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615</v>
      </c>
      <c r="BC53" s="1222"/>
      <c r="BD53" s="1222"/>
      <c r="BE53" s="1222"/>
      <c r="BF53" s="1222"/>
      <c r="BG53" s="1222"/>
      <c r="BH53" s="1222"/>
      <c r="BI53" s="1222"/>
      <c r="BJ53" s="1222"/>
      <c r="BK53" s="1222"/>
      <c r="BL53" s="1222"/>
      <c r="BM53" s="1222"/>
      <c r="BN53" s="1222"/>
      <c r="BO53" s="1222"/>
      <c r="BP53" s="1219">
        <v>60.4</v>
      </c>
      <c r="BQ53" s="1219"/>
      <c r="BR53" s="1219"/>
      <c r="BS53" s="1219"/>
      <c r="BT53" s="1219"/>
      <c r="BU53" s="1219"/>
      <c r="BV53" s="1219"/>
      <c r="BW53" s="1219"/>
      <c r="BX53" s="1219">
        <v>61.3</v>
      </c>
      <c r="BY53" s="1219"/>
      <c r="BZ53" s="1219"/>
      <c r="CA53" s="1219"/>
      <c r="CB53" s="1219"/>
      <c r="CC53" s="1219"/>
      <c r="CD53" s="1219"/>
      <c r="CE53" s="1219"/>
      <c r="CF53" s="1219">
        <v>61.1</v>
      </c>
      <c r="CG53" s="1219"/>
      <c r="CH53" s="1219"/>
      <c r="CI53" s="1219"/>
      <c r="CJ53" s="1219"/>
      <c r="CK53" s="1219"/>
      <c r="CL53" s="1219"/>
      <c r="CM53" s="1219"/>
      <c r="CN53" s="1219">
        <v>62.5</v>
      </c>
      <c r="CO53" s="1219"/>
      <c r="CP53" s="1219"/>
      <c r="CQ53" s="1219"/>
      <c r="CR53" s="1219"/>
      <c r="CS53" s="1219"/>
      <c r="CT53" s="1219"/>
      <c r="CU53" s="1219"/>
      <c r="CV53" s="1219">
        <v>63.2</v>
      </c>
      <c r="CW53" s="1219"/>
      <c r="CX53" s="1219"/>
      <c r="CY53" s="1219"/>
      <c r="CZ53" s="1219"/>
      <c r="DA53" s="1219"/>
      <c r="DB53" s="1219"/>
      <c r="DC53" s="1219"/>
    </row>
    <row r="54" spans="1:109" x14ac:dyDescent="0.15">
      <c r="A54" s="355"/>
      <c r="B54" s="251"/>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1"/>
      <c r="G55" s="1225"/>
      <c r="H55" s="1225"/>
      <c r="I55" s="1225"/>
      <c r="J55" s="1225"/>
      <c r="K55" s="1226"/>
      <c r="L55" s="1226"/>
      <c r="M55" s="1226"/>
      <c r="N55" s="1226"/>
      <c r="AN55" s="1224" t="s">
        <v>616</v>
      </c>
      <c r="AO55" s="1224"/>
      <c r="AP55" s="1224"/>
      <c r="AQ55" s="1224"/>
      <c r="AR55" s="1224"/>
      <c r="AS55" s="1224"/>
      <c r="AT55" s="1224"/>
      <c r="AU55" s="1224"/>
      <c r="AV55" s="1224"/>
      <c r="AW55" s="1224"/>
      <c r="AX55" s="1224"/>
      <c r="AY55" s="1224"/>
      <c r="AZ55" s="1224"/>
      <c r="BA55" s="1224"/>
      <c r="BB55" s="1222" t="s">
        <v>614</v>
      </c>
      <c r="BC55" s="1222"/>
      <c r="BD55" s="1222"/>
      <c r="BE55" s="1222"/>
      <c r="BF55" s="1222"/>
      <c r="BG55" s="1222"/>
      <c r="BH55" s="1222"/>
      <c r="BI55" s="1222"/>
      <c r="BJ55" s="1222"/>
      <c r="BK55" s="1222"/>
      <c r="BL55" s="1222"/>
      <c r="BM55" s="1222"/>
      <c r="BN55" s="1222"/>
      <c r="BO55" s="1222"/>
      <c r="BP55" s="1219">
        <v>20.2</v>
      </c>
      <c r="BQ55" s="1219"/>
      <c r="BR55" s="1219"/>
      <c r="BS55" s="1219"/>
      <c r="BT55" s="1219"/>
      <c r="BU55" s="1219"/>
      <c r="BV55" s="1219"/>
      <c r="BW55" s="1219"/>
      <c r="BX55" s="1219">
        <v>18.2</v>
      </c>
      <c r="BY55" s="1219"/>
      <c r="BZ55" s="1219"/>
      <c r="CA55" s="1219"/>
      <c r="CB55" s="1219"/>
      <c r="CC55" s="1219"/>
      <c r="CD55" s="1219"/>
      <c r="CE55" s="1219"/>
      <c r="CF55" s="1219">
        <v>20.3</v>
      </c>
      <c r="CG55" s="1219"/>
      <c r="CH55" s="1219"/>
      <c r="CI55" s="1219"/>
      <c r="CJ55" s="1219"/>
      <c r="CK55" s="1219"/>
      <c r="CL55" s="1219"/>
      <c r="CM55" s="1219"/>
      <c r="CN55" s="1219">
        <v>15.5</v>
      </c>
      <c r="CO55" s="1219"/>
      <c r="CP55" s="1219"/>
      <c r="CQ55" s="1219"/>
      <c r="CR55" s="1219"/>
      <c r="CS55" s="1219"/>
      <c r="CT55" s="1219"/>
      <c r="CU55" s="1219"/>
      <c r="CV55" s="1219">
        <v>4.5999999999999996</v>
      </c>
      <c r="CW55" s="1219"/>
      <c r="CX55" s="1219"/>
      <c r="CY55" s="1219"/>
      <c r="CZ55" s="1219"/>
      <c r="DA55" s="1219"/>
      <c r="DB55" s="1219"/>
      <c r="DC55" s="1219"/>
    </row>
    <row r="56" spans="1:109" x14ac:dyDescent="0.15">
      <c r="A56" s="355"/>
      <c r="B56" s="251"/>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7"/>
      <c r="AN57" s="1224"/>
      <c r="AO57" s="1224"/>
      <c r="AP57" s="1224"/>
      <c r="AQ57" s="1224"/>
      <c r="AR57" s="1224"/>
      <c r="AS57" s="1224"/>
      <c r="AT57" s="1224"/>
      <c r="AU57" s="1224"/>
      <c r="AV57" s="1224"/>
      <c r="AW57" s="1224"/>
      <c r="AX57" s="1224"/>
      <c r="AY57" s="1224"/>
      <c r="AZ57" s="1224"/>
      <c r="BA57" s="1224"/>
      <c r="BB57" s="1222" t="s">
        <v>615</v>
      </c>
      <c r="BC57" s="1222"/>
      <c r="BD57" s="1222"/>
      <c r="BE57" s="1222"/>
      <c r="BF57" s="1222"/>
      <c r="BG57" s="1222"/>
      <c r="BH57" s="1222"/>
      <c r="BI57" s="1222"/>
      <c r="BJ57" s="1222"/>
      <c r="BK57" s="1222"/>
      <c r="BL57" s="1222"/>
      <c r="BM57" s="1222"/>
      <c r="BN57" s="1222"/>
      <c r="BO57" s="1222"/>
      <c r="BP57" s="1219">
        <v>57.5</v>
      </c>
      <c r="BQ57" s="1219"/>
      <c r="BR57" s="1219"/>
      <c r="BS57" s="1219"/>
      <c r="BT57" s="1219"/>
      <c r="BU57" s="1219"/>
      <c r="BV57" s="1219"/>
      <c r="BW57" s="1219"/>
      <c r="BX57" s="1219">
        <v>59.3</v>
      </c>
      <c r="BY57" s="1219"/>
      <c r="BZ57" s="1219"/>
      <c r="CA57" s="1219"/>
      <c r="CB57" s="1219"/>
      <c r="CC57" s="1219"/>
      <c r="CD57" s="1219"/>
      <c r="CE57" s="1219"/>
      <c r="CF57" s="1219">
        <v>60.3</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0"/>
      <c r="DE57" s="359"/>
    </row>
    <row r="58" spans="1:109" s="355" customFormat="1" x14ac:dyDescent="0.15">
      <c r="A58" s="247"/>
      <c r="B58" s="359"/>
      <c r="G58" s="1225"/>
      <c r="H58" s="1225"/>
      <c r="I58" s="1220"/>
      <c r="J58" s="1220"/>
      <c r="K58" s="1226"/>
      <c r="L58" s="1226"/>
      <c r="M58" s="1226"/>
      <c r="N58" s="1226"/>
      <c r="AM58" s="247"/>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617</v>
      </c>
    </row>
    <row r="64" spans="1:109" x14ac:dyDescent="0.15">
      <c r="B64" s="251"/>
      <c r="G64" s="354"/>
      <c r="I64" s="366"/>
      <c r="J64" s="366"/>
      <c r="K64" s="366"/>
      <c r="L64" s="366"/>
      <c r="M64" s="366"/>
      <c r="N64" s="367"/>
      <c r="AM64" s="354"/>
      <c r="AN64" s="354" t="s">
        <v>610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31" t="s">
        <v>618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1"/>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1"/>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1"/>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1"/>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612</v>
      </c>
    </row>
    <row r="72" spans="2:107" x14ac:dyDescent="0.15">
      <c r="B72" s="251"/>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562</v>
      </c>
      <c r="BQ72" s="1224"/>
      <c r="BR72" s="1224"/>
      <c r="BS72" s="1224"/>
      <c r="BT72" s="1224"/>
      <c r="BU72" s="1224"/>
      <c r="BV72" s="1224"/>
      <c r="BW72" s="1224"/>
      <c r="BX72" s="1224" t="s">
        <v>563</v>
      </c>
      <c r="BY72" s="1224"/>
      <c r="BZ72" s="1224"/>
      <c r="CA72" s="1224"/>
      <c r="CB72" s="1224"/>
      <c r="CC72" s="1224"/>
      <c r="CD72" s="1224"/>
      <c r="CE72" s="1224"/>
      <c r="CF72" s="1224" t="s">
        <v>564</v>
      </c>
      <c r="CG72" s="1224"/>
      <c r="CH72" s="1224"/>
      <c r="CI72" s="1224"/>
      <c r="CJ72" s="1224"/>
      <c r="CK72" s="1224"/>
      <c r="CL72" s="1224"/>
      <c r="CM72" s="1224"/>
      <c r="CN72" s="1224" t="s">
        <v>565</v>
      </c>
      <c r="CO72" s="1224"/>
      <c r="CP72" s="1224"/>
      <c r="CQ72" s="1224"/>
      <c r="CR72" s="1224"/>
      <c r="CS72" s="1224"/>
      <c r="CT72" s="1224"/>
      <c r="CU72" s="1224"/>
      <c r="CV72" s="1224" t="s">
        <v>566</v>
      </c>
      <c r="CW72" s="1224"/>
      <c r="CX72" s="1224"/>
      <c r="CY72" s="1224"/>
      <c r="CZ72" s="1224"/>
      <c r="DA72" s="1224"/>
      <c r="DB72" s="1224"/>
      <c r="DC72" s="1224"/>
    </row>
    <row r="73" spans="2:107" x14ac:dyDescent="0.15">
      <c r="B73" s="251"/>
      <c r="G73" s="1227"/>
      <c r="H73" s="1227"/>
      <c r="I73" s="1227"/>
      <c r="J73" s="1227"/>
      <c r="K73" s="1223"/>
      <c r="L73" s="1223"/>
      <c r="M73" s="1223"/>
      <c r="N73" s="1223"/>
      <c r="AM73" s="356"/>
      <c r="AN73" s="1222" t="s">
        <v>613</v>
      </c>
      <c r="AO73" s="1222"/>
      <c r="AP73" s="1222"/>
      <c r="AQ73" s="1222"/>
      <c r="AR73" s="1222"/>
      <c r="AS73" s="1222"/>
      <c r="AT73" s="1222"/>
      <c r="AU73" s="1222"/>
      <c r="AV73" s="1222"/>
      <c r="AW73" s="1222"/>
      <c r="AX73" s="1222"/>
      <c r="AY73" s="1222"/>
      <c r="AZ73" s="1222"/>
      <c r="BA73" s="1222"/>
      <c r="BB73" s="1222" t="s">
        <v>614</v>
      </c>
      <c r="BC73" s="1222"/>
      <c r="BD73" s="1222"/>
      <c r="BE73" s="1222"/>
      <c r="BF73" s="1222"/>
      <c r="BG73" s="1222"/>
      <c r="BH73" s="1222"/>
      <c r="BI73" s="1222"/>
      <c r="BJ73" s="1222"/>
      <c r="BK73" s="1222"/>
      <c r="BL73" s="1222"/>
      <c r="BM73" s="1222"/>
      <c r="BN73" s="1222"/>
      <c r="BO73" s="1222"/>
      <c r="BP73" s="1219">
        <v>1.3</v>
      </c>
      <c r="BQ73" s="1219"/>
      <c r="BR73" s="1219"/>
      <c r="BS73" s="1219"/>
      <c r="BT73" s="1219"/>
      <c r="BU73" s="1219"/>
      <c r="BV73" s="1219"/>
      <c r="BW73" s="1219"/>
      <c r="BX73" s="1219"/>
      <c r="BY73" s="1219"/>
      <c r="BZ73" s="1219"/>
      <c r="CA73" s="1219"/>
      <c r="CB73" s="1219"/>
      <c r="CC73" s="1219"/>
      <c r="CD73" s="1219"/>
      <c r="CE73" s="1219"/>
      <c r="CF73" s="1219">
        <v>5.2</v>
      </c>
      <c r="CG73" s="1219"/>
      <c r="CH73" s="1219"/>
      <c r="CI73" s="1219"/>
      <c r="CJ73" s="1219"/>
      <c r="CK73" s="1219"/>
      <c r="CL73" s="1219"/>
      <c r="CM73" s="1219"/>
      <c r="CN73" s="1219">
        <v>19</v>
      </c>
      <c r="CO73" s="1219"/>
      <c r="CP73" s="1219"/>
      <c r="CQ73" s="1219"/>
      <c r="CR73" s="1219"/>
      <c r="CS73" s="1219"/>
      <c r="CT73" s="1219"/>
      <c r="CU73" s="1219"/>
      <c r="CV73" s="1219">
        <v>15.2</v>
      </c>
      <c r="CW73" s="1219"/>
      <c r="CX73" s="1219"/>
      <c r="CY73" s="1219"/>
      <c r="CZ73" s="1219"/>
      <c r="DA73" s="1219"/>
      <c r="DB73" s="1219"/>
      <c r="DC73" s="1219"/>
    </row>
    <row r="74" spans="2:107" x14ac:dyDescent="0.15">
      <c r="B74" s="251"/>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1"/>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619</v>
      </c>
      <c r="BC75" s="1222"/>
      <c r="BD75" s="1222"/>
      <c r="BE75" s="1222"/>
      <c r="BF75" s="1222"/>
      <c r="BG75" s="1222"/>
      <c r="BH75" s="1222"/>
      <c r="BI75" s="1222"/>
      <c r="BJ75" s="1222"/>
      <c r="BK75" s="1222"/>
      <c r="BL75" s="1222"/>
      <c r="BM75" s="1222"/>
      <c r="BN75" s="1222"/>
      <c r="BO75" s="1222"/>
      <c r="BP75" s="1219">
        <v>2.2999999999999998</v>
      </c>
      <c r="BQ75" s="1219"/>
      <c r="BR75" s="1219"/>
      <c r="BS75" s="1219"/>
      <c r="BT75" s="1219"/>
      <c r="BU75" s="1219"/>
      <c r="BV75" s="1219"/>
      <c r="BW75" s="1219"/>
      <c r="BX75" s="1219">
        <v>2.9</v>
      </c>
      <c r="BY75" s="1219"/>
      <c r="BZ75" s="1219"/>
      <c r="CA75" s="1219"/>
      <c r="CB75" s="1219"/>
      <c r="CC75" s="1219"/>
      <c r="CD75" s="1219"/>
      <c r="CE75" s="1219"/>
      <c r="CF75" s="1219">
        <v>4.2</v>
      </c>
      <c r="CG75" s="1219"/>
      <c r="CH75" s="1219"/>
      <c r="CI75" s="1219"/>
      <c r="CJ75" s="1219"/>
      <c r="CK75" s="1219"/>
      <c r="CL75" s="1219"/>
      <c r="CM75" s="1219"/>
      <c r="CN75" s="1219">
        <v>5.3</v>
      </c>
      <c r="CO75" s="1219"/>
      <c r="CP75" s="1219"/>
      <c r="CQ75" s="1219"/>
      <c r="CR75" s="1219"/>
      <c r="CS75" s="1219"/>
      <c r="CT75" s="1219"/>
      <c r="CU75" s="1219"/>
      <c r="CV75" s="1219">
        <v>5.8</v>
      </c>
      <c r="CW75" s="1219"/>
      <c r="CX75" s="1219"/>
      <c r="CY75" s="1219"/>
      <c r="CZ75" s="1219"/>
      <c r="DA75" s="1219"/>
      <c r="DB75" s="1219"/>
      <c r="DC75" s="1219"/>
    </row>
    <row r="76" spans="2:107" x14ac:dyDescent="0.15">
      <c r="B76" s="251"/>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1"/>
      <c r="G77" s="1225"/>
      <c r="H77" s="1225"/>
      <c r="I77" s="1225"/>
      <c r="J77" s="1225"/>
      <c r="K77" s="1223"/>
      <c r="L77" s="1223"/>
      <c r="M77" s="1223"/>
      <c r="N77" s="1223"/>
      <c r="AN77" s="1224" t="s">
        <v>616</v>
      </c>
      <c r="AO77" s="1224"/>
      <c r="AP77" s="1224"/>
      <c r="AQ77" s="1224"/>
      <c r="AR77" s="1224"/>
      <c r="AS77" s="1224"/>
      <c r="AT77" s="1224"/>
      <c r="AU77" s="1224"/>
      <c r="AV77" s="1224"/>
      <c r="AW77" s="1224"/>
      <c r="AX77" s="1224"/>
      <c r="AY77" s="1224"/>
      <c r="AZ77" s="1224"/>
      <c r="BA77" s="1224"/>
      <c r="BB77" s="1222" t="s">
        <v>614</v>
      </c>
      <c r="BC77" s="1222"/>
      <c r="BD77" s="1222"/>
      <c r="BE77" s="1222"/>
      <c r="BF77" s="1222"/>
      <c r="BG77" s="1222"/>
      <c r="BH77" s="1222"/>
      <c r="BI77" s="1222"/>
      <c r="BJ77" s="1222"/>
      <c r="BK77" s="1222"/>
      <c r="BL77" s="1222"/>
      <c r="BM77" s="1222"/>
      <c r="BN77" s="1222"/>
      <c r="BO77" s="1222"/>
      <c r="BP77" s="1219">
        <v>20.2</v>
      </c>
      <c r="BQ77" s="1219"/>
      <c r="BR77" s="1219"/>
      <c r="BS77" s="1219"/>
      <c r="BT77" s="1219"/>
      <c r="BU77" s="1219"/>
      <c r="BV77" s="1219"/>
      <c r="BW77" s="1219"/>
      <c r="BX77" s="1219">
        <v>18.2</v>
      </c>
      <c r="BY77" s="1219"/>
      <c r="BZ77" s="1219"/>
      <c r="CA77" s="1219"/>
      <c r="CB77" s="1219"/>
      <c r="CC77" s="1219"/>
      <c r="CD77" s="1219"/>
      <c r="CE77" s="1219"/>
      <c r="CF77" s="1219">
        <v>20.3</v>
      </c>
      <c r="CG77" s="1219"/>
      <c r="CH77" s="1219"/>
      <c r="CI77" s="1219"/>
      <c r="CJ77" s="1219"/>
      <c r="CK77" s="1219"/>
      <c r="CL77" s="1219"/>
      <c r="CM77" s="1219"/>
      <c r="CN77" s="1219">
        <v>15.5</v>
      </c>
      <c r="CO77" s="1219"/>
      <c r="CP77" s="1219"/>
      <c r="CQ77" s="1219"/>
      <c r="CR77" s="1219"/>
      <c r="CS77" s="1219"/>
      <c r="CT77" s="1219"/>
      <c r="CU77" s="1219"/>
      <c r="CV77" s="1219">
        <v>4.5999999999999996</v>
      </c>
      <c r="CW77" s="1219"/>
      <c r="CX77" s="1219"/>
      <c r="CY77" s="1219"/>
      <c r="CZ77" s="1219"/>
      <c r="DA77" s="1219"/>
      <c r="DB77" s="1219"/>
      <c r="DC77" s="1219"/>
    </row>
    <row r="78" spans="2:107" x14ac:dyDescent="0.15">
      <c r="B78" s="251"/>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1"/>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619</v>
      </c>
      <c r="BC79" s="1222"/>
      <c r="BD79" s="1222"/>
      <c r="BE79" s="1222"/>
      <c r="BF79" s="1222"/>
      <c r="BG79" s="1222"/>
      <c r="BH79" s="1222"/>
      <c r="BI79" s="1222"/>
      <c r="BJ79" s="1222"/>
      <c r="BK79" s="1222"/>
      <c r="BL79" s="1222"/>
      <c r="BM79" s="1222"/>
      <c r="BN79" s="1222"/>
      <c r="BO79" s="1222"/>
      <c r="BP79" s="1219">
        <v>6.8</v>
      </c>
      <c r="BQ79" s="1219"/>
      <c r="BR79" s="1219"/>
      <c r="BS79" s="1219"/>
      <c r="BT79" s="1219"/>
      <c r="BU79" s="1219"/>
      <c r="BV79" s="1219"/>
      <c r="BW79" s="1219"/>
      <c r="BX79" s="1219">
        <v>6.8</v>
      </c>
      <c r="BY79" s="1219"/>
      <c r="BZ79" s="1219"/>
      <c r="CA79" s="1219"/>
      <c r="CB79" s="1219"/>
      <c r="CC79" s="1219"/>
      <c r="CD79" s="1219"/>
      <c r="CE79" s="1219"/>
      <c r="CF79" s="1219">
        <v>6.6</v>
      </c>
      <c r="CG79" s="1219"/>
      <c r="CH79" s="1219"/>
      <c r="CI79" s="1219"/>
      <c r="CJ79" s="1219"/>
      <c r="CK79" s="1219"/>
      <c r="CL79" s="1219"/>
      <c r="CM79" s="1219"/>
      <c r="CN79" s="1219">
        <v>6.4</v>
      </c>
      <c r="CO79" s="1219"/>
      <c r="CP79" s="1219"/>
      <c r="CQ79" s="1219"/>
      <c r="CR79" s="1219"/>
      <c r="CS79" s="1219"/>
      <c r="CT79" s="1219"/>
      <c r="CU79" s="1219"/>
      <c r="CV79" s="1219">
        <v>6.3</v>
      </c>
      <c r="CW79" s="1219"/>
      <c r="CX79" s="1219"/>
      <c r="CY79" s="1219"/>
      <c r="CZ79" s="1219"/>
      <c r="DA79" s="1219"/>
      <c r="DB79" s="1219"/>
      <c r="DC79" s="1219"/>
    </row>
    <row r="80" spans="2:107" x14ac:dyDescent="0.15">
      <c r="B80" s="251"/>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ShTEs8SIjePMSASWJ4dYH5k11af19juftyrhtGyFAHiPLurQ1EJSnnHMIg/ITKLjBkH1zAoQREWgQF3nzgy4PQ==" saltValue="Epsklw9v72k4GPWgibz3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509</v>
      </c>
    </row>
  </sheetData>
  <sheetProtection algorithmName="SHA-512" hashValue="KmEmFJ05V5TH0/E12Y/VMlFsyfXrEH+fHUhadSXdvdmPIrTcfQHC0nheDhG4b6t0NZDFySve/nO6jmnl6vU0EA==" saltValue="BkcoGQjxGlwNbiugZcSa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509</v>
      </c>
    </row>
  </sheetData>
  <sheetProtection algorithmName="SHA-512" hashValue="XM1g2Uv/zvVrTO3zL3V7P/sMJrqrhEphhm3iytVAqwAfvAPeodh2n0+aBvcAuvb1j48AuhfZnb//G6NENg6wVA==" saltValue="KSxQbFSqT073B5I1d2d4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34372</v>
      </c>
      <c r="E3" s="151"/>
      <c r="F3" s="152">
        <v>52191</v>
      </c>
      <c r="G3" s="153"/>
      <c r="H3" s="154"/>
    </row>
    <row r="4" spans="1:8" x14ac:dyDescent="0.15">
      <c r="A4" s="155"/>
      <c r="B4" s="156"/>
      <c r="C4" s="157"/>
      <c r="D4" s="158">
        <v>20540</v>
      </c>
      <c r="E4" s="159"/>
      <c r="F4" s="160">
        <v>24843</v>
      </c>
      <c r="G4" s="161"/>
      <c r="H4" s="162"/>
    </row>
    <row r="5" spans="1:8" x14ac:dyDescent="0.15">
      <c r="A5" s="143" t="s">
        <v>554</v>
      </c>
      <c r="B5" s="148"/>
      <c r="C5" s="149"/>
      <c r="D5" s="150">
        <v>31105</v>
      </c>
      <c r="E5" s="151"/>
      <c r="F5" s="152">
        <v>47387</v>
      </c>
      <c r="G5" s="153"/>
      <c r="H5" s="154"/>
    </row>
    <row r="6" spans="1:8" x14ac:dyDescent="0.15">
      <c r="A6" s="155"/>
      <c r="B6" s="156"/>
      <c r="C6" s="157"/>
      <c r="D6" s="158">
        <v>18863</v>
      </c>
      <c r="E6" s="159"/>
      <c r="F6" s="160">
        <v>24928</v>
      </c>
      <c r="G6" s="161"/>
      <c r="H6" s="162"/>
    </row>
    <row r="7" spans="1:8" x14ac:dyDescent="0.15">
      <c r="A7" s="143" t="s">
        <v>555</v>
      </c>
      <c r="B7" s="148"/>
      <c r="C7" s="149"/>
      <c r="D7" s="150">
        <v>40637</v>
      </c>
      <c r="E7" s="151"/>
      <c r="F7" s="152">
        <v>51264</v>
      </c>
      <c r="G7" s="153"/>
      <c r="H7" s="154"/>
    </row>
    <row r="8" spans="1:8" x14ac:dyDescent="0.15">
      <c r="A8" s="155"/>
      <c r="B8" s="156"/>
      <c r="C8" s="157"/>
      <c r="D8" s="158">
        <v>18447</v>
      </c>
      <c r="E8" s="159"/>
      <c r="F8" s="160">
        <v>26040</v>
      </c>
      <c r="G8" s="161"/>
      <c r="H8" s="162"/>
    </row>
    <row r="9" spans="1:8" x14ac:dyDescent="0.15">
      <c r="A9" s="143" t="s">
        <v>556</v>
      </c>
      <c r="B9" s="148"/>
      <c r="C9" s="149"/>
      <c r="D9" s="150">
        <v>68801</v>
      </c>
      <c r="E9" s="151"/>
      <c r="F9" s="152">
        <v>52068</v>
      </c>
      <c r="G9" s="153"/>
      <c r="H9" s="154"/>
    </row>
    <row r="10" spans="1:8" x14ac:dyDescent="0.15">
      <c r="A10" s="155"/>
      <c r="B10" s="156"/>
      <c r="C10" s="157"/>
      <c r="D10" s="158">
        <v>22753</v>
      </c>
      <c r="E10" s="159"/>
      <c r="F10" s="160">
        <v>26936</v>
      </c>
      <c r="G10" s="161"/>
      <c r="H10" s="162"/>
    </row>
    <row r="11" spans="1:8" x14ac:dyDescent="0.15">
      <c r="A11" s="143" t="s">
        <v>557</v>
      </c>
      <c r="B11" s="148"/>
      <c r="C11" s="149"/>
      <c r="D11" s="150">
        <v>33118</v>
      </c>
      <c r="E11" s="151"/>
      <c r="F11" s="152">
        <v>47161</v>
      </c>
      <c r="G11" s="153"/>
      <c r="H11" s="154"/>
    </row>
    <row r="12" spans="1:8" x14ac:dyDescent="0.15">
      <c r="A12" s="155"/>
      <c r="B12" s="156"/>
      <c r="C12" s="163"/>
      <c r="D12" s="158">
        <v>22116</v>
      </c>
      <c r="E12" s="159"/>
      <c r="F12" s="160">
        <v>24595</v>
      </c>
      <c r="G12" s="161"/>
      <c r="H12" s="162"/>
    </row>
    <row r="13" spans="1:8" x14ac:dyDescent="0.15">
      <c r="A13" s="143"/>
      <c r="B13" s="148"/>
      <c r="C13" s="149"/>
      <c r="D13" s="150">
        <v>41607</v>
      </c>
      <c r="E13" s="151"/>
      <c r="F13" s="152">
        <v>50014</v>
      </c>
      <c r="G13" s="164"/>
      <c r="H13" s="154"/>
    </row>
    <row r="14" spans="1:8" x14ac:dyDescent="0.15">
      <c r="A14" s="155"/>
      <c r="B14" s="156"/>
      <c r="C14" s="157"/>
      <c r="D14" s="158">
        <v>20544</v>
      </c>
      <c r="E14" s="159"/>
      <c r="F14" s="160">
        <v>25468</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11.45</v>
      </c>
      <c r="C19" s="165">
        <f>ROUND(VALUE(SUBSTITUTE(実質収支比率等に係る経年分析!G$48,"▲","-")),2)</f>
        <v>11.37</v>
      </c>
      <c r="D19" s="165">
        <f>ROUND(VALUE(SUBSTITUTE(実質収支比率等に係る経年分析!H$48,"▲","-")),2)</f>
        <v>6.17</v>
      </c>
      <c r="E19" s="165">
        <f>ROUND(VALUE(SUBSTITUTE(実質収支比率等に係る経年分析!I$48,"▲","-")),2)</f>
        <v>5.05</v>
      </c>
      <c r="F19" s="165">
        <f>ROUND(VALUE(SUBSTITUTE(実質収支比率等に係る経年分析!J$48,"▲","-")),2)</f>
        <v>8.49</v>
      </c>
    </row>
    <row r="20" spans="1:11" x14ac:dyDescent="0.15">
      <c r="A20" s="165" t="s">
        <v>55</v>
      </c>
      <c r="B20" s="165">
        <f>ROUND(VALUE(SUBSTITUTE(実質収支比率等に係る経年分析!F$47,"▲","-")),2)</f>
        <v>21.78</v>
      </c>
      <c r="C20" s="165">
        <f>ROUND(VALUE(SUBSTITUTE(実質収支比率等に係る経年分析!G$47,"▲","-")),2)</f>
        <v>17.579999999999998</v>
      </c>
      <c r="D20" s="165">
        <f>ROUND(VALUE(SUBSTITUTE(実質収支比率等に係る経年分析!H$47,"▲","-")),2)</f>
        <v>12.82</v>
      </c>
      <c r="E20" s="165">
        <f>ROUND(VALUE(SUBSTITUTE(実質収支比率等に係る経年分析!I$47,"▲","-")),2)</f>
        <v>14.5</v>
      </c>
      <c r="F20" s="165">
        <f>ROUND(VALUE(SUBSTITUTE(実質収支比率等に係る経年分析!J$47,"▲","-")),2)</f>
        <v>12.83</v>
      </c>
    </row>
    <row r="21" spans="1:11" x14ac:dyDescent="0.15">
      <c r="A21" s="165" t="s">
        <v>56</v>
      </c>
      <c r="B21" s="165">
        <f>IF(ISNUMBER(VALUE(SUBSTITUTE(実質収支比率等に係る経年分析!F$49,"▲","-"))),ROUND(VALUE(SUBSTITUTE(実質収支比率等に係る経年分析!F$49,"▲","-")),2),NA())</f>
        <v>-13.04</v>
      </c>
      <c r="C21" s="165">
        <f>IF(ISNUMBER(VALUE(SUBSTITUTE(実質収支比率等に係る経年分析!G$49,"▲","-"))),ROUND(VALUE(SUBSTITUTE(実質収支比率等に係る経年分析!G$49,"▲","-")),2),NA())</f>
        <v>-13</v>
      </c>
      <c r="D21" s="165">
        <f>IF(ISNUMBER(VALUE(SUBSTITUTE(実質収支比率等に係る経年分析!H$49,"▲","-"))),ROUND(VALUE(SUBSTITUTE(実質収支比率等に係る経年分析!H$49,"▲","-")),2),NA())</f>
        <v>-19.16</v>
      </c>
      <c r="E21" s="165">
        <f>IF(ISNUMBER(VALUE(SUBSTITUTE(実質収支比率等に係る経年分析!I$49,"▲","-"))),ROUND(VALUE(SUBSTITUTE(実質収支比率等に係る経年分析!I$49,"▲","-")),2),NA())</f>
        <v>-2.4900000000000002</v>
      </c>
      <c r="F21" s="165">
        <f>IF(ISNUMBER(VALUE(SUBSTITUTE(実質収支比率等に係る経年分析!J$49,"▲","-"))),ROUND(VALUE(SUBSTITUTE(実質収支比率等に係る経年分析!J$49,"▲","-")),2),NA())</f>
        <v>-0.03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0.28000000000000003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0.71</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3.96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1.1299999999999999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0.87</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11.44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11.37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6.16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8.49</v>
      </c>
    </row>
    <row r="35" spans="1:16" x14ac:dyDescent="0.15">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9.06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8.6300000000000008</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26.93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24.69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20.07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9.2799999999999994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9.18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439</v>
      </c>
      <c r="E42" s="167"/>
      <c r="F42" s="167"/>
      <c r="G42" s="167">
        <f>'実質公債費比率（分子）の構造'!L$52</f>
        <v>421</v>
      </c>
      <c r="H42" s="167"/>
      <c r="I42" s="167"/>
      <c r="J42" s="167">
        <f>'実質公債費比率（分子）の構造'!M$52</f>
        <v>399</v>
      </c>
      <c r="K42" s="167"/>
      <c r="L42" s="167"/>
      <c r="M42" s="167">
        <f>'実質公債費比率（分子）の構造'!N$52</f>
        <v>399</v>
      </c>
      <c r="N42" s="167"/>
      <c r="O42" s="167"/>
      <c r="P42" s="167">
        <f>'実質公債費比率（分子）の構造'!O$52</f>
        <v>413</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23</v>
      </c>
      <c r="C44" s="167"/>
      <c r="D44" s="167"/>
      <c r="E44" s="167">
        <f>'実質公債費比率（分子）の構造'!L$50</f>
        <v>20</v>
      </c>
      <c r="F44" s="167"/>
      <c r="G44" s="167"/>
      <c r="H44" s="167">
        <f>'実質公債費比率（分子）の構造'!M$50</f>
        <v>19</v>
      </c>
      <c r="I44" s="167"/>
      <c r="J44" s="167"/>
      <c r="K44" s="167">
        <f>'実質公債費比率（分子）の構造'!N$50</f>
        <v>17</v>
      </c>
      <c r="L44" s="167"/>
      <c r="M44" s="167"/>
      <c r="N44" s="167">
        <f>'実質公債費比率（分子）の構造'!O$50</f>
        <v>15</v>
      </c>
      <c r="O44" s="167"/>
      <c r="P44" s="167"/>
    </row>
    <row r="45" spans="1:16" x14ac:dyDescent="0.15">
      <c r="A45" s="167" t="s">
        <v>66</v>
      </c>
      <c r="B45" s="167">
        <f>'実質公債費比率（分子）の構造'!K$49</f>
        <v>46</v>
      </c>
      <c r="C45" s="167"/>
      <c r="D45" s="167"/>
      <c r="E45" s="167">
        <f>'実質公債費比率（分子）の構造'!L$49</f>
        <v>51</v>
      </c>
      <c r="F45" s="167"/>
      <c r="G45" s="167"/>
      <c r="H45" s="167">
        <f>'実質公債費比率（分子）の構造'!M$49</f>
        <v>57</v>
      </c>
      <c r="I45" s="167"/>
      <c r="J45" s="167"/>
      <c r="K45" s="167">
        <f>'実質公債費比率（分子）の構造'!N$49</f>
        <v>52</v>
      </c>
      <c r="L45" s="167"/>
      <c r="M45" s="167"/>
      <c r="N45" s="167">
        <f>'実質公債費比率（分子）の構造'!O$49</f>
        <v>53</v>
      </c>
      <c r="O45" s="167"/>
      <c r="P45" s="167"/>
    </row>
    <row r="46" spans="1:16" x14ac:dyDescent="0.15">
      <c r="A46" s="167" t="s">
        <v>67</v>
      </c>
      <c r="B46" s="167">
        <f>'実質公債費比率（分子）の構造'!K$48</f>
        <v>44</v>
      </c>
      <c r="C46" s="167"/>
      <c r="D46" s="167"/>
      <c r="E46" s="167">
        <f>'実質公債費比率（分子）の構造'!L$48</f>
        <v>63</v>
      </c>
      <c r="F46" s="167"/>
      <c r="G46" s="167"/>
      <c r="H46" s="167">
        <f>'実質公債費比率（分子）の構造'!M$48</f>
        <v>74</v>
      </c>
      <c r="I46" s="167"/>
      <c r="J46" s="167"/>
      <c r="K46" s="167">
        <f>'実質公債費比率（分子）の構造'!N$48</f>
        <v>57</v>
      </c>
      <c r="L46" s="167"/>
      <c r="M46" s="167"/>
      <c r="N46" s="167">
        <f>'実質公債費比率（分子）の構造'!O$48</f>
        <v>38</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420</v>
      </c>
      <c r="C49" s="167"/>
      <c r="D49" s="167"/>
      <c r="E49" s="167">
        <f>'実質公債費比率（分子）の構造'!L$45</f>
        <v>462</v>
      </c>
      <c r="F49" s="167"/>
      <c r="G49" s="167"/>
      <c r="H49" s="167">
        <f>'実質公債費比率（分子）の構造'!M$45</f>
        <v>481</v>
      </c>
      <c r="I49" s="167"/>
      <c r="J49" s="167"/>
      <c r="K49" s="167">
        <f>'実質公債費比率（分子）の構造'!N$45</f>
        <v>513</v>
      </c>
      <c r="L49" s="167"/>
      <c r="M49" s="167"/>
      <c r="N49" s="167">
        <f>'実質公債費比率（分子）の構造'!O$45</f>
        <v>562</v>
      </c>
      <c r="O49" s="167"/>
      <c r="P49" s="167"/>
    </row>
    <row r="50" spans="1:16" x14ac:dyDescent="0.15">
      <c r="A50" s="167" t="s">
        <v>71</v>
      </c>
      <c r="B50" s="167" t="e">
        <f>NA()</f>
        <v>#N/A</v>
      </c>
      <c r="C50" s="167">
        <f>IF(ISNUMBER('実質公債費比率（分子）の構造'!K$53),'実質公債費比率（分子）の構造'!K$53,NA())</f>
        <v>94</v>
      </c>
      <c r="D50" s="167" t="e">
        <f>NA()</f>
        <v>#N/A</v>
      </c>
      <c r="E50" s="167" t="e">
        <f>NA()</f>
        <v>#N/A</v>
      </c>
      <c r="F50" s="167">
        <f>IF(ISNUMBER('実質公債費比率（分子）の構造'!L$53),'実質公債費比率（分子）の構造'!L$53,NA())</f>
        <v>175</v>
      </c>
      <c r="G50" s="167" t="e">
        <f>NA()</f>
        <v>#N/A</v>
      </c>
      <c r="H50" s="167" t="e">
        <f>NA()</f>
        <v>#N/A</v>
      </c>
      <c r="I50" s="167">
        <f>IF(ISNUMBER('実質公債費比率（分子）の構造'!M$53),'実質公債費比率（分子）の構造'!M$53,NA())</f>
        <v>232</v>
      </c>
      <c r="J50" s="167" t="e">
        <f>NA()</f>
        <v>#N/A</v>
      </c>
      <c r="K50" s="167" t="e">
        <f>NA()</f>
        <v>#N/A</v>
      </c>
      <c r="L50" s="167">
        <f>IF(ISNUMBER('実質公債費比率（分子）の構造'!N$53),'実質公債費比率（分子）の構造'!N$53,NA())</f>
        <v>240</v>
      </c>
      <c r="M50" s="167" t="e">
        <f>NA()</f>
        <v>#N/A</v>
      </c>
      <c r="N50" s="167" t="e">
        <f>NA()</f>
        <v>#N/A</v>
      </c>
      <c r="O50" s="167">
        <f>IF(ISNUMBER('実質公債費比率（分子）の構造'!O$53),'実質公債費比率（分子）の構造'!O$53,NA())</f>
        <v>255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4863</v>
      </c>
      <c r="E56" s="166"/>
      <c r="F56" s="166"/>
      <c r="G56" s="166">
        <f>'将来負担比率（分子）の構造'!J$52</f>
        <v>4968</v>
      </c>
      <c r="H56" s="166"/>
      <c r="I56" s="166"/>
      <c r="J56" s="166">
        <f>'将来負担比率（分子）の構造'!K$52</f>
        <v>5101</v>
      </c>
      <c r="K56" s="166"/>
      <c r="L56" s="166"/>
      <c r="M56" s="166">
        <f>'将来負担比率（分子）の構造'!L$52</f>
        <v>4912</v>
      </c>
      <c r="N56" s="166"/>
      <c r="O56" s="166"/>
      <c r="P56" s="166">
        <f>'将来負担比率（分子）の構造'!M$52</f>
        <v>4927</v>
      </c>
    </row>
    <row r="57" spans="1:16" x14ac:dyDescent="0.15">
      <c r="A57" s="166" t="s">
        <v>42</v>
      </c>
      <c r="B57" s="166"/>
      <c r="C57" s="166"/>
      <c r="D57" s="166">
        <f>'将来負担比率（分子）の構造'!I$51</f>
        <v>52</v>
      </c>
      <c r="E57" s="166"/>
      <c r="F57" s="166"/>
      <c r="G57" s="166">
        <f>'将来負担比率（分子）の構造'!J$51</f>
        <v>48</v>
      </c>
      <c r="H57" s="166"/>
      <c r="I57" s="166"/>
      <c r="J57" s="166">
        <f>'将来負担比率（分子）の構造'!K$51</f>
        <v>18</v>
      </c>
      <c r="K57" s="166"/>
      <c r="L57" s="166"/>
      <c r="M57" s="166">
        <f>'将来負担比率（分子）の構造'!L$51</f>
        <v>14</v>
      </c>
      <c r="N57" s="166"/>
      <c r="O57" s="166"/>
      <c r="P57" s="166">
        <f>'将来負担比率（分子）の構造'!M$51</f>
        <v>10</v>
      </c>
    </row>
    <row r="58" spans="1:16" x14ac:dyDescent="0.15">
      <c r="A58" s="166" t="s">
        <v>41</v>
      </c>
      <c r="B58" s="166"/>
      <c r="C58" s="166"/>
      <c r="D58" s="166">
        <f>'将来負担比率（分子）の構造'!I$50</f>
        <v>2335</v>
      </c>
      <c r="E58" s="166"/>
      <c r="F58" s="166"/>
      <c r="G58" s="166">
        <f>'将来負担比率（分子）の構造'!J$50</f>
        <v>2294</v>
      </c>
      <c r="H58" s="166"/>
      <c r="I58" s="166"/>
      <c r="J58" s="166">
        <f>'将来負担比率（分子）の構造'!K$50</f>
        <v>2065</v>
      </c>
      <c r="K58" s="166"/>
      <c r="L58" s="166"/>
      <c r="M58" s="166">
        <f>'将来負担比率（分子）の構造'!L$50</f>
        <v>1906</v>
      </c>
      <c r="N58" s="166"/>
      <c r="O58" s="166"/>
      <c r="P58" s="166">
        <f>'将来負担比率（分子）の構造'!M$50</f>
        <v>1937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1097</v>
      </c>
      <c r="C62" s="166"/>
      <c r="D62" s="166"/>
      <c r="E62" s="166">
        <f>'将来負担比率（分子）の構造'!J$45</f>
        <v>855</v>
      </c>
      <c r="F62" s="166"/>
      <c r="G62" s="166"/>
      <c r="H62" s="166">
        <f>'将来負担比率（分子）の構造'!K$45</f>
        <v>1027</v>
      </c>
      <c r="I62" s="166"/>
      <c r="J62" s="166"/>
      <c r="K62" s="166">
        <f>'将来負担比率（分子）の構造'!L$45</f>
        <v>890</v>
      </c>
      <c r="L62" s="166"/>
      <c r="M62" s="166"/>
      <c r="N62" s="166">
        <f>'将来負担比率（分子）の構造'!M$45</f>
        <v>729</v>
      </c>
      <c r="O62" s="166"/>
      <c r="P62" s="166"/>
    </row>
    <row r="63" spans="1:16" x14ac:dyDescent="0.15">
      <c r="A63" s="166" t="s">
        <v>34</v>
      </c>
      <c r="B63" s="166">
        <f>'将来負担比率（分子）の構造'!I$44</f>
        <v>454</v>
      </c>
      <c r="C63" s="166"/>
      <c r="D63" s="166"/>
      <c r="E63" s="166">
        <f>'将来負担比率（分子）の構造'!J$44</f>
        <v>577</v>
      </c>
      <c r="F63" s="166"/>
      <c r="G63" s="166"/>
      <c r="H63" s="166">
        <f>'将来負担比率（分子）の構造'!K$44</f>
        <v>543</v>
      </c>
      <c r="I63" s="166"/>
      <c r="J63" s="166"/>
      <c r="K63" s="166">
        <f>'将来負担比率（分子）の構造'!L$44</f>
        <v>513</v>
      </c>
      <c r="L63" s="166"/>
      <c r="M63" s="166"/>
      <c r="N63" s="166">
        <f>'将来負担比率（分子）の構造'!M$44</f>
        <v>492</v>
      </c>
      <c r="O63" s="166"/>
      <c r="P63" s="166"/>
    </row>
    <row r="64" spans="1:16" x14ac:dyDescent="0.15">
      <c r="A64" s="166" t="s">
        <v>33</v>
      </c>
      <c r="B64" s="166">
        <f>'将来負担比率（分子）の構造'!I$43</f>
        <v>368</v>
      </c>
      <c r="C64" s="166"/>
      <c r="D64" s="166"/>
      <c r="E64" s="166">
        <f>'将来負担比率（分子）の構造'!J$43</f>
        <v>376</v>
      </c>
      <c r="F64" s="166"/>
      <c r="G64" s="166"/>
      <c r="H64" s="166">
        <f>'将来負担比率（分子）の構造'!K$43</f>
        <v>412</v>
      </c>
      <c r="I64" s="166"/>
      <c r="J64" s="166"/>
      <c r="K64" s="166">
        <f>'将来負担比率（分子）の構造'!L$43</f>
        <v>425</v>
      </c>
      <c r="L64" s="166"/>
      <c r="M64" s="166"/>
      <c r="N64" s="166">
        <f>'将来負担比率（分子）の構造'!M$43</f>
        <v>398</v>
      </c>
      <c r="O64" s="166"/>
      <c r="P64" s="166"/>
    </row>
    <row r="65" spans="1:16" x14ac:dyDescent="0.15">
      <c r="A65" s="166" t="s">
        <v>32</v>
      </c>
      <c r="B65" s="166">
        <f>'将来負担比率（分子）の構造'!I$42</f>
        <v>123</v>
      </c>
      <c r="C65" s="166"/>
      <c r="D65" s="166"/>
      <c r="E65" s="166">
        <f>'将来負担比率（分子）の構造'!J$42</f>
        <v>104</v>
      </c>
      <c r="F65" s="166"/>
      <c r="G65" s="166"/>
      <c r="H65" s="166">
        <f>'将来負担比率（分子）の構造'!K$42</f>
        <v>85</v>
      </c>
      <c r="I65" s="166"/>
      <c r="J65" s="166"/>
      <c r="K65" s="166">
        <f>'将来負担比率（分子）の構造'!L$42</f>
        <v>69</v>
      </c>
      <c r="L65" s="166"/>
      <c r="M65" s="166"/>
      <c r="N65" s="166">
        <f>'将来負担比率（分子）の構造'!M$42</f>
        <v>57</v>
      </c>
      <c r="O65" s="166"/>
      <c r="P65" s="166"/>
    </row>
    <row r="66" spans="1:16" x14ac:dyDescent="0.15">
      <c r="A66" s="166" t="s">
        <v>31</v>
      </c>
      <c r="B66" s="166">
        <f>'将来負担比率（分子）の構造'!I$41</f>
        <v>5261</v>
      </c>
      <c r="C66" s="166"/>
      <c r="D66" s="166"/>
      <c r="E66" s="166">
        <f>'将来負担比率（分子）の構造'!J$41</f>
        <v>5321</v>
      </c>
      <c r="F66" s="166"/>
      <c r="G66" s="166"/>
      <c r="H66" s="166">
        <f>'将来負担比率（分子）の構造'!K$41</f>
        <v>5322</v>
      </c>
      <c r="I66" s="166"/>
      <c r="J66" s="166"/>
      <c r="K66" s="166">
        <f>'将来負担比率（分子）の構造'!L$41</f>
        <v>5720</v>
      </c>
      <c r="L66" s="166"/>
      <c r="M66" s="166"/>
      <c r="N66" s="166">
        <f>'将来負担比率（分子）の構造'!M$41</f>
        <v>5870</v>
      </c>
      <c r="O66" s="166"/>
      <c r="P66" s="166"/>
    </row>
    <row r="67" spans="1:16" x14ac:dyDescent="0.15">
      <c r="A67" s="166" t="s">
        <v>75</v>
      </c>
      <c r="B67" s="166" t="e">
        <f>NA()</f>
        <v>#N/A</v>
      </c>
      <c r="C67" s="166">
        <f>IF(ISNUMBER('将来負担比率（分子）の構造'!I$53), IF('将来負担比率（分子）の構造'!I$53 &lt; 0, 0, '将来負担比率（分子）の構造'!I$53), NA())</f>
        <v>54</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207</v>
      </c>
      <c r="J67" s="166" t="e">
        <f>NA()</f>
        <v>#N/A</v>
      </c>
      <c r="K67" s="166" t="e">
        <f>NA()</f>
        <v>#N/A</v>
      </c>
      <c r="L67" s="166">
        <f>IF(ISNUMBER('将来負担比率（分子）の構造'!L$53), IF('将来負担比率（分子）の構造'!L$53 &lt; 0, 0, '将来負担比率（分子）の構造'!L$53), NA())</f>
        <v>784</v>
      </c>
      <c r="M67" s="166" t="e">
        <f>NA()</f>
        <v>#N/A</v>
      </c>
      <c r="N67" s="166" t="e">
        <f>NA()</f>
        <v>#N/A</v>
      </c>
      <c r="O67" s="166">
        <f>IF(ISNUMBER('将来負担比率（分子）の構造'!M$53), IF('将来負担比率（分子）の構造'!M$53 &lt; 0, 0, '将来負担比率（分子）の構造'!M$53), NA())</f>
        <v>672</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558</v>
      </c>
      <c r="C72" s="170">
        <f>基金残高に係る経年分析!G55</f>
        <v>654</v>
      </c>
      <c r="D72" s="170">
        <f>基金残高に係る経年分析!H55</f>
        <v>619</v>
      </c>
    </row>
    <row r="73" spans="1:16" x14ac:dyDescent="0.15">
      <c r="A73" s="169" t="s">
        <v>78</v>
      </c>
      <c r="B73" s="170">
        <f>基金残高に係る経年分析!F56</f>
        <v>91</v>
      </c>
      <c r="C73" s="170">
        <f>基金残高に係る経年分析!G56</f>
        <v>1</v>
      </c>
      <c r="D73" s="170">
        <f>基金残高に係る経年分析!H56</f>
        <v>170</v>
      </c>
    </row>
    <row r="74" spans="1:16" x14ac:dyDescent="0.15">
      <c r="A74" s="169" t="s">
        <v>79</v>
      </c>
      <c r="B74" s="170">
        <f>基金残高に係る経年分析!F57</f>
        <v>797</v>
      </c>
      <c r="C74" s="170">
        <f>基金残高に係る経年分析!G57</f>
        <v>692</v>
      </c>
      <c r="D74" s="170">
        <f>基金残高に係る経年分析!H57</f>
        <v>685</v>
      </c>
    </row>
  </sheetData>
  <sheetProtection algorithmName="SHA-512" hashValue="HvwPbCNDmk8tlNPRXyrbK7Uc+n0dG0aFOneXvTDvIzezRj2K1DEdK5wA65ZokpNBefSMRk2NeDco/Adv+iqEUw==" saltValue="iWs7RfZZELk6CEJTvtR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213</v>
      </c>
      <c r="DI1" s="727"/>
      <c r="DJ1" s="727"/>
      <c r="DK1" s="727"/>
      <c r="DL1" s="727"/>
      <c r="DM1" s="727"/>
      <c r="DN1" s="728"/>
      <c r="DO1" s="205"/>
      <c r="DP1" s="726" t="s">
        <v>214</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29" t="s">
        <v>222</v>
      </c>
      <c r="AQ4" s="729"/>
      <c r="AR4" s="729"/>
      <c r="AS4" s="729"/>
      <c r="AT4" s="729"/>
      <c r="AU4" s="729"/>
      <c r="AV4" s="729"/>
      <c r="AW4" s="729"/>
      <c r="AX4" s="729"/>
      <c r="AY4" s="729"/>
      <c r="AZ4" s="729"/>
      <c r="BA4" s="729"/>
      <c r="BB4" s="729"/>
      <c r="BC4" s="729"/>
      <c r="BD4" s="729"/>
      <c r="BE4" s="729"/>
      <c r="BF4" s="729"/>
      <c r="BG4" s="729" t="s">
        <v>223</v>
      </c>
      <c r="BH4" s="729"/>
      <c r="BI4" s="729"/>
      <c r="BJ4" s="729"/>
      <c r="BK4" s="729"/>
      <c r="BL4" s="729"/>
      <c r="BM4" s="729"/>
      <c r="BN4" s="729"/>
      <c r="BO4" s="729" t="s">
        <v>220</v>
      </c>
      <c r="BP4" s="729"/>
      <c r="BQ4" s="729"/>
      <c r="BR4" s="729"/>
      <c r="BS4" s="729" t="s">
        <v>224</v>
      </c>
      <c r="BT4" s="729"/>
      <c r="BU4" s="729"/>
      <c r="BV4" s="729"/>
      <c r="BW4" s="729"/>
      <c r="BX4" s="729"/>
      <c r="BY4" s="729"/>
      <c r="BZ4" s="729"/>
      <c r="CA4" s="729"/>
      <c r="CB4" s="729"/>
      <c r="CD4" s="688" t="s">
        <v>225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226</v>
      </c>
      <c r="C5" s="686"/>
      <c r="D5" s="686"/>
      <c r="E5" s="686"/>
      <c r="F5" s="686"/>
      <c r="G5" s="686"/>
      <c r="H5" s="686"/>
      <c r="I5" s="686"/>
      <c r="J5" s="686"/>
      <c r="K5" s="686"/>
      <c r="L5" s="686"/>
      <c r="M5" s="686"/>
      <c r="N5" s="686"/>
      <c r="O5" s="686"/>
      <c r="P5" s="686"/>
      <c r="Q5" s="687"/>
      <c r="R5" s="682">
        <v>2900923</v>
      </c>
      <c r="S5" s="683"/>
      <c r="T5" s="683"/>
      <c r="U5" s="683"/>
      <c r="V5" s="683"/>
      <c r="W5" s="683"/>
      <c r="X5" s="683"/>
      <c r="Y5" s="711"/>
      <c r="Z5" s="724">
        <v>37.6</v>
      </c>
      <c r="AA5" s="724"/>
      <c r="AB5" s="724"/>
      <c r="AC5" s="724"/>
      <c r="AD5" s="725">
        <v>2787543</v>
      </c>
      <c r="AE5" s="725"/>
      <c r="AF5" s="725"/>
      <c r="AG5" s="725"/>
      <c r="AH5" s="725"/>
      <c r="AI5" s="725"/>
      <c r="AJ5" s="725"/>
      <c r="AK5" s="725"/>
      <c r="AL5" s="712">
        <v>62.3</v>
      </c>
      <c r="AM5" s="697"/>
      <c r="AN5" s="697"/>
      <c r="AO5" s="713"/>
      <c r="AP5" s="685" t="s">
        <v>227</v>
      </c>
      <c r="AQ5" s="686"/>
      <c r="AR5" s="686"/>
      <c r="AS5" s="686"/>
      <c r="AT5" s="686"/>
      <c r="AU5" s="686"/>
      <c r="AV5" s="686"/>
      <c r="AW5" s="686"/>
      <c r="AX5" s="686"/>
      <c r="AY5" s="686"/>
      <c r="AZ5" s="686"/>
      <c r="BA5" s="686"/>
      <c r="BB5" s="686"/>
      <c r="BC5" s="686"/>
      <c r="BD5" s="686"/>
      <c r="BE5" s="686"/>
      <c r="BF5" s="687"/>
      <c r="BG5" s="635">
        <v>2787543</v>
      </c>
      <c r="BH5" s="636"/>
      <c r="BI5" s="636"/>
      <c r="BJ5" s="636"/>
      <c r="BK5" s="636"/>
      <c r="BL5" s="636"/>
      <c r="BM5" s="636"/>
      <c r="BN5" s="637"/>
      <c r="BO5" s="661">
        <v>96.1</v>
      </c>
      <c r="BP5" s="661"/>
      <c r="BQ5" s="661"/>
      <c r="BR5" s="661"/>
      <c r="BS5" s="662" t="s">
        <v>127</v>
      </c>
      <c r="BT5" s="662"/>
      <c r="BU5" s="662"/>
      <c r="BV5" s="662"/>
      <c r="BW5" s="662"/>
      <c r="BX5" s="662"/>
      <c r="BY5" s="662"/>
      <c r="BZ5" s="662"/>
      <c r="CA5" s="662"/>
      <c r="CB5" s="707"/>
      <c r="CD5" s="688" t="s">
        <v>222</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220</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15">
      <c r="B6" s="632" t="s">
        <v>231</v>
      </c>
      <c r="C6" s="633"/>
      <c r="D6" s="633"/>
      <c r="E6" s="633"/>
      <c r="F6" s="633"/>
      <c r="G6" s="633"/>
      <c r="H6" s="633"/>
      <c r="I6" s="633"/>
      <c r="J6" s="633"/>
      <c r="K6" s="633"/>
      <c r="L6" s="633"/>
      <c r="M6" s="633"/>
      <c r="N6" s="633"/>
      <c r="O6" s="633"/>
      <c r="P6" s="633"/>
      <c r="Q6" s="634"/>
      <c r="R6" s="635">
        <v>62946</v>
      </c>
      <c r="S6" s="636"/>
      <c r="T6" s="636"/>
      <c r="U6" s="636"/>
      <c r="V6" s="636"/>
      <c r="W6" s="636"/>
      <c r="X6" s="636"/>
      <c r="Y6" s="637"/>
      <c r="Z6" s="661">
        <v>0.8</v>
      </c>
      <c r="AA6" s="661"/>
      <c r="AB6" s="661"/>
      <c r="AC6" s="661"/>
      <c r="AD6" s="662">
        <v>62946</v>
      </c>
      <c r="AE6" s="662"/>
      <c r="AF6" s="662"/>
      <c r="AG6" s="662"/>
      <c r="AH6" s="662"/>
      <c r="AI6" s="662"/>
      <c r="AJ6" s="662"/>
      <c r="AK6" s="662"/>
      <c r="AL6" s="638">
        <v>1.4</v>
      </c>
      <c r="AM6" s="639"/>
      <c r="AN6" s="639"/>
      <c r="AO6" s="663"/>
      <c r="AP6" s="632" t="s">
        <v>232</v>
      </c>
      <c r="AQ6" s="633"/>
      <c r="AR6" s="633"/>
      <c r="AS6" s="633"/>
      <c r="AT6" s="633"/>
      <c r="AU6" s="633"/>
      <c r="AV6" s="633"/>
      <c r="AW6" s="633"/>
      <c r="AX6" s="633"/>
      <c r="AY6" s="633"/>
      <c r="AZ6" s="633"/>
      <c r="BA6" s="633"/>
      <c r="BB6" s="633"/>
      <c r="BC6" s="633"/>
      <c r="BD6" s="633"/>
      <c r="BE6" s="633"/>
      <c r="BF6" s="634"/>
      <c r="BG6" s="635">
        <v>2787543</v>
      </c>
      <c r="BH6" s="636"/>
      <c r="BI6" s="636"/>
      <c r="BJ6" s="636"/>
      <c r="BK6" s="636"/>
      <c r="BL6" s="636"/>
      <c r="BM6" s="636"/>
      <c r="BN6" s="637"/>
      <c r="BO6" s="661">
        <v>96.1</v>
      </c>
      <c r="BP6" s="661"/>
      <c r="BQ6" s="661"/>
      <c r="BR6" s="661"/>
      <c r="BS6" s="662" t="s">
        <v>127</v>
      </c>
      <c r="BT6" s="662"/>
      <c r="BU6" s="662"/>
      <c r="BV6" s="662"/>
      <c r="BW6" s="662"/>
      <c r="BX6" s="662"/>
      <c r="BY6" s="662"/>
      <c r="BZ6" s="662"/>
      <c r="CA6" s="662"/>
      <c r="CB6" s="707"/>
      <c r="CD6" s="685" t="s">
        <v>233</v>
      </c>
      <c r="CE6" s="686"/>
      <c r="CF6" s="686"/>
      <c r="CG6" s="686"/>
      <c r="CH6" s="686"/>
      <c r="CI6" s="686"/>
      <c r="CJ6" s="686"/>
      <c r="CK6" s="686"/>
      <c r="CL6" s="686"/>
      <c r="CM6" s="686"/>
      <c r="CN6" s="686"/>
      <c r="CO6" s="686"/>
      <c r="CP6" s="686"/>
      <c r="CQ6" s="687"/>
      <c r="CR6" s="635">
        <v>120395</v>
      </c>
      <c r="CS6" s="636"/>
      <c r="CT6" s="636"/>
      <c r="CU6" s="636"/>
      <c r="CV6" s="636"/>
      <c r="CW6" s="636"/>
      <c r="CX6" s="636"/>
      <c r="CY6" s="637"/>
      <c r="CZ6" s="712">
        <v>1.7</v>
      </c>
      <c r="DA6" s="697"/>
      <c r="DB6" s="697"/>
      <c r="DC6" s="714"/>
      <c r="DD6" s="641" t="s">
        <v>127</v>
      </c>
      <c r="DE6" s="636"/>
      <c r="DF6" s="636"/>
      <c r="DG6" s="636"/>
      <c r="DH6" s="636"/>
      <c r="DI6" s="636"/>
      <c r="DJ6" s="636"/>
      <c r="DK6" s="636"/>
      <c r="DL6" s="636"/>
      <c r="DM6" s="636"/>
      <c r="DN6" s="636"/>
      <c r="DO6" s="636"/>
      <c r="DP6" s="637"/>
      <c r="DQ6" s="641">
        <v>120395</v>
      </c>
      <c r="DR6" s="636"/>
      <c r="DS6" s="636"/>
      <c r="DT6" s="636"/>
      <c r="DU6" s="636"/>
      <c r="DV6" s="636"/>
      <c r="DW6" s="636"/>
      <c r="DX6" s="636"/>
      <c r="DY6" s="636"/>
      <c r="DZ6" s="636"/>
      <c r="EA6" s="636"/>
      <c r="EB6" s="636"/>
      <c r="EC6" s="671"/>
    </row>
    <row r="7" spans="2:143" ht="11.25" customHeight="1" x14ac:dyDescent="0.15">
      <c r="B7" s="632" t="s">
        <v>234</v>
      </c>
      <c r="C7" s="633"/>
      <c r="D7" s="633"/>
      <c r="E7" s="633"/>
      <c r="F7" s="633"/>
      <c r="G7" s="633"/>
      <c r="H7" s="633"/>
      <c r="I7" s="633"/>
      <c r="J7" s="633"/>
      <c r="K7" s="633"/>
      <c r="L7" s="633"/>
      <c r="M7" s="633"/>
      <c r="N7" s="633"/>
      <c r="O7" s="633"/>
      <c r="P7" s="633"/>
      <c r="Q7" s="634"/>
      <c r="R7" s="635">
        <v>1752</v>
      </c>
      <c r="S7" s="636"/>
      <c r="T7" s="636"/>
      <c r="U7" s="636"/>
      <c r="V7" s="636"/>
      <c r="W7" s="636"/>
      <c r="X7" s="636"/>
      <c r="Y7" s="637"/>
      <c r="Z7" s="661">
        <v>0</v>
      </c>
      <c r="AA7" s="661"/>
      <c r="AB7" s="661"/>
      <c r="AC7" s="661"/>
      <c r="AD7" s="662">
        <v>1752</v>
      </c>
      <c r="AE7" s="662"/>
      <c r="AF7" s="662"/>
      <c r="AG7" s="662"/>
      <c r="AH7" s="662"/>
      <c r="AI7" s="662"/>
      <c r="AJ7" s="662"/>
      <c r="AK7" s="662"/>
      <c r="AL7" s="638">
        <v>0</v>
      </c>
      <c r="AM7" s="639"/>
      <c r="AN7" s="639"/>
      <c r="AO7" s="663"/>
      <c r="AP7" s="632" t="s">
        <v>235</v>
      </c>
      <c r="AQ7" s="633"/>
      <c r="AR7" s="633"/>
      <c r="AS7" s="633"/>
      <c r="AT7" s="633"/>
      <c r="AU7" s="633"/>
      <c r="AV7" s="633"/>
      <c r="AW7" s="633"/>
      <c r="AX7" s="633"/>
      <c r="AY7" s="633"/>
      <c r="AZ7" s="633"/>
      <c r="BA7" s="633"/>
      <c r="BB7" s="633"/>
      <c r="BC7" s="633"/>
      <c r="BD7" s="633"/>
      <c r="BE7" s="633"/>
      <c r="BF7" s="634"/>
      <c r="BG7" s="635">
        <v>1186424</v>
      </c>
      <c r="BH7" s="636"/>
      <c r="BI7" s="636"/>
      <c r="BJ7" s="636"/>
      <c r="BK7" s="636"/>
      <c r="BL7" s="636"/>
      <c r="BM7" s="636"/>
      <c r="BN7" s="637"/>
      <c r="BO7" s="661">
        <v>40.9</v>
      </c>
      <c r="BP7" s="661"/>
      <c r="BQ7" s="661"/>
      <c r="BR7" s="661"/>
      <c r="BS7" s="662" t="s">
        <v>127</v>
      </c>
      <c r="BT7" s="662"/>
      <c r="BU7" s="662"/>
      <c r="BV7" s="662"/>
      <c r="BW7" s="662"/>
      <c r="BX7" s="662"/>
      <c r="BY7" s="662"/>
      <c r="BZ7" s="662"/>
      <c r="CA7" s="662"/>
      <c r="CB7" s="707"/>
      <c r="CD7" s="632" t="s">
        <v>236</v>
      </c>
      <c r="CE7" s="633"/>
      <c r="CF7" s="633"/>
      <c r="CG7" s="633"/>
      <c r="CH7" s="633"/>
      <c r="CI7" s="633"/>
      <c r="CJ7" s="633"/>
      <c r="CK7" s="633"/>
      <c r="CL7" s="633"/>
      <c r="CM7" s="633"/>
      <c r="CN7" s="633"/>
      <c r="CO7" s="633"/>
      <c r="CP7" s="633"/>
      <c r="CQ7" s="634"/>
      <c r="CR7" s="635">
        <v>1337470</v>
      </c>
      <c r="CS7" s="636"/>
      <c r="CT7" s="636"/>
      <c r="CU7" s="636"/>
      <c r="CV7" s="636"/>
      <c r="CW7" s="636"/>
      <c r="CX7" s="636"/>
      <c r="CY7" s="637"/>
      <c r="CZ7" s="661">
        <v>18.3</v>
      </c>
      <c r="DA7" s="661"/>
      <c r="DB7" s="661"/>
      <c r="DC7" s="661"/>
      <c r="DD7" s="641">
        <v>178593</v>
      </c>
      <c r="DE7" s="636"/>
      <c r="DF7" s="636"/>
      <c r="DG7" s="636"/>
      <c r="DH7" s="636"/>
      <c r="DI7" s="636"/>
      <c r="DJ7" s="636"/>
      <c r="DK7" s="636"/>
      <c r="DL7" s="636"/>
      <c r="DM7" s="636"/>
      <c r="DN7" s="636"/>
      <c r="DO7" s="636"/>
      <c r="DP7" s="637"/>
      <c r="DQ7" s="641">
        <v>1070864</v>
      </c>
      <c r="DR7" s="636"/>
      <c r="DS7" s="636"/>
      <c r="DT7" s="636"/>
      <c r="DU7" s="636"/>
      <c r="DV7" s="636"/>
      <c r="DW7" s="636"/>
      <c r="DX7" s="636"/>
      <c r="DY7" s="636"/>
      <c r="DZ7" s="636"/>
      <c r="EA7" s="636"/>
      <c r="EB7" s="636"/>
      <c r="EC7" s="671"/>
    </row>
    <row r="8" spans="2:143" ht="11.25" customHeight="1" x14ac:dyDescent="0.15">
      <c r="B8" s="632" t="s">
        <v>237</v>
      </c>
      <c r="C8" s="633"/>
      <c r="D8" s="633"/>
      <c r="E8" s="633"/>
      <c r="F8" s="633"/>
      <c r="G8" s="633"/>
      <c r="H8" s="633"/>
      <c r="I8" s="633"/>
      <c r="J8" s="633"/>
      <c r="K8" s="633"/>
      <c r="L8" s="633"/>
      <c r="M8" s="633"/>
      <c r="N8" s="633"/>
      <c r="O8" s="633"/>
      <c r="P8" s="633"/>
      <c r="Q8" s="634"/>
      <c r="R8" s="635">
        <v>18083</v>
      </c>
      <c r="S8" s="636"/>
      <c r="T8" s="636"/>
      <c r="U8" s="636"/>
      <c r="V8" s="636"/>
      <c r="W8" s="636"/>
      <c r="X8" s="636"/>
      <c r="Y8" s="637"/>
      <c r="Z8" s="661">
        <v>0.2</v>
      </c>
      <c r="AA8" s="661"/>
      <c r="AB8" s="661"/>
      <c r="AC8" s="661"/>
      <c r="AD8" s="662">
        <v>18083</v>
      </c>
      <c r="AE8" s="662"/>
      <c r="AF8" s="662"/>
      <c r="AG8" s="662"/>
      <c r="AH8" s="662"/>
      <c r="AI8" s="662"/>
      <c r="AJ8" s="662"/>
      <c r="AK8" s="662"/>
      <c r="AL8" s="638">
        <v>0.4</v>
      </c>
      <c r="AM8" s="639"/>
      <c r="AN8" s="639"/>
      <c r="AO8" s="663"/>
      <c r="AP8" s="632" t="s">
        <v>238</v>
      </c>
      <c r="AQ8" s="633"/>
      <c r="AR8" s="633"/>
      <c r="AS8" s="633"/>
      <c r="AT8" s="633"/>
      <c r="AU8" s="633"/>
      <c r="AV8" s="633"/>
      <c r="AW8" s="633"/>
      <c r="AX8" s="633"/>
      <c r="AY8" s="633"/>
      <c r="AZ8" s="633"/>
      <c r="BA8" s="633"/>
      <c r="BB8" s="633"/>
      <c r="BC8" s="633"/>
      <c r="BD8" s="633"/>
      <c r="BE8" s="633"/>
      <c r="BF8" s="634"/>
      <c r="BG8" s="635">
        <v>38196</v>
      </c>
      <c r="BH8" s="636"/>
      <c r="BI8" s="636"/>
      <c r="BJ8" s="636"/>
      <c r="BK8" s="636"/>
      <c r="BL8" s="636"/>
      <c r="BM8" s="636"/>
      <c r="BN8" s="637"/>
      <c r="BO8" s="661">
        <v>1.3</v>
      </c>
      <c r="BP8" s="661"/>
      <c r="BQ8" s="661"/>
      <c r="BR8" s="661"/>
      <c r="BS8" s="662" t="s">
        <v>127</v>
      </c>
      <c r="BT8" s="662"/>
      <c r="BU8" s="662"/>
      <c r="BV8" s="662"/>
      <c r="BW8" s="662"/>
      <c r="BX8" s="662"/>
      <c r="BY8" s="662"/>
      <c r="BZ8" s="662"/>
      <c r="CA8" s="662"/>
      <c r="CB8" s="707"/>
      <c r="CD8" s="632" t="s">
        <v>239</v>
      </c>
      <c r="CE8" s="633"/>
      <c r="CF8" s="633"/>
      <c r="CG8" s="633"/>
      <c r="CH8" s="633"/>
      <c r="CI8" s="633"/>
      <c r="CJ8" s="633"/>
      <c r="CK8" s="633"/>
      <c r="CL8" s="633"/>
      <c r="CM8" s="633"/>
      <c r="CN8" s="633"/>
      <c r="CO8" s="633"/>
      <c r="CP8" s="633"/>
      <c r="CQ8" s="634"/>
      <c r="CR8" s="635">
        <v>2468148</v>
      </c>
      <c r="CS8" s="636"/>
      <c r="CT8" s="636"/>
      <c r="CU8" s="636"/>
      <c r="CV8" s="636"/>
      <c r="CW8" s="636"/>
      <c r="CX8" s="636"/>
      <c r="CY8" s="637"/>
      <c r="CZ8" s="661">
        <v>33.9</v>
      </c>
      <c r="DA8" s="661"/>
      <c r="DB8" s="661"/>
      <c r="DC8" s="661"/>
      <c r="DD8" s="641">
        <v>14850</v>
      </c>
      <c r="DE8" s="636"/>
      <c r="DF8" s="636"/>
      <c r="DG8" s="636"/>
      <c r="DH8" s="636"/>
      <c r="DI8" s="636"/>
      <c r="DJ8" s="636"/>
      <c r="DK8" s="636"/>
      <c r="DL8" s="636"/>
      <c r="DM8" s="636"/>
      <c r="DN8" s="636"/>
      <c r="DO8" s="636"/>
      <c r="DP8" s="637"/>
      <c r="DQ8" s="641">
        <v>1267853</v>
      </c>
      <c r="DR8" s="636"/>
      <c r="DS8" s="636"/>
      <c r="DT8" s="636"/>
      <c r="DU8" s="636"/>
      <c r="DV8" s="636"/>
      <c r="DW8" s="636"/>
      <c r="DX8" s="636"/>
      <c r="DY8" s="636"/>
      <c r="DZ8" s="636"/>
      <c r="EA8" s="636"/>
      <c r="EB8" s="636"/>
      <c r="EC8" s="671"/>
    </row>
    <row r="9" spans="2:143" ht="11.25" customHeight="1" x14ac:dyDescent="0.15">
      <c r="B9" s="632" t="s">
        <v>240</v>
      </c>
      <c r="C9" s="633"/>
      <c r="D9" s="633"/>
      <c r="E9" s="633"/>
      <c r="F9" s="633"/>
      <c r="G9" s="633"/>
      <c r="H9" s="633"/>
      <c r="I9" s="633"/>
      <c r="J9" s="633"/>
      <c r="K9" s="633"/>
      <c r="L9" s="633"/>
      <c r="M9" s="633"/>
      <c r="N9" s="633"/>
      <c r="O9" s="633"/>
      <c r="P9" s="633"/>
      <c r="Q9" s="634"/>
      <c r="R9" s="635">
        <v>22790</v>
      </c>
      <c r="S9" s="636"/>
      <c r="T9" s="636"/>
      <c r="U9" s="636"/>
      <c r="V9" s="636"/>
      <c r="W9" s="636"/>
      <c r="X9" s="636"/>
      <c r="Y9" s="637"/>
      <c r="Z9" s="661">
        <v>0.3</v>
      </c>
      <c r="AA9" s="661"/>
      <c r="AB9" s="661"/>
      <c r="AC9" s="661"/>
      <c r="AD9" s="662">
        <v>22790</v>
      </c>
      <c r="AE9" s="662"/>
      <c r="AF9" s="662"/>
      <c r="AG9" s="662"/>
      <c r="AH9" s="662"/>
      <c r="AI9" s="662"/>
      <c r="AJ9" s="662"/>
      <c r="AK9" s="662"/>
      <c r="AL9" s="638">
        <v>0.5</v>
      </c>
      <c r="AM9" s="639"/>
      <c r="AN9" s="639"/>
      <c r="AO9" s="663"/>
      <c r="AP9" s="632" t="s">
        <v>241</v>
      </c>
      <c r="AQ9" s="633"/>
      <c r="AR9" s="633"/>
      <c r="AS9" s="633"/>
      <c r="AT9" s="633"/>
      <c r="AU9" s="633"/>
      <c r="AV9" s="633"/>
      <c r="AW9" s="633"/>
      <c r="AX9" s="633"/>
      <c r="AY9" s="633"/>
      <c r="AZ9" s="633"/>
      <c r="BA9" s="633"/>
      <c r="BB9" s="633"/>
      <c r="BC9" s="633"/>
      <c r="BD9" s="633"/>
      <c r="BE9" s="633"/>
      <c r="BF9" s="634"/>
      <c r="BG9" s="635">
        <v>999680</v>
      </c>
      <c r="BH9" s="636"/>
      <c r="BI9" s="636"/>
      <c r="BJ9" s="636"/>
      <c r="BK9" s="636"/>
      <c r="BL9" s="636"/>
      <c r="BM9" s="636"/>
      <c r="BN9" s="637"/>
      <c r="BO9" s="661">
        <v>34.5</v>
      </c>
      <c r="BP9" s="661"/>
      <c r="BQ9" s="661"/>
      <c r="BR9" s="661"/>
      <c r="BS9" s="662" t="s">
        <v>127</v>
      </c>
      <c r="BT9" s="662"/>
      <c r="BU9" s="662"/>
      <c r="BV9" s="662"/>
      <c r="BW9" s="662"/>
      <c r="BX9" s="662"/>
      <c r="BY9" s="662"/>
      <c r="BZ9" s="662"/>
      <c r="CA9" s="662"/>
      <c r="CB9" s="707"/>
      <c r="CD9" s="632" t="s">
        <v>242</v>
      </c>
      <c r="CE9" s="633"/>
      <c r="CF9" s="633"/>
      <c r="CG9" s="633"/>
      <c r="CH9" s="633"/>
      <c r="CI9" s="633"/>
      <c r="CJ9" s="633"/>
      <c r="CK9" s="633"/>
      <c r="CL9" s="633"/>
      <c r="CM9" s="633"/>
      <c r="CN9" s="633"/>
      <c r="CO9" s="633"/>
      <c r="CP9" s="633"/>
      <c r="CQ9" s="634"/>
      <c r="CR9" s="635">
        <v>657067</v>
      </c>
      <c r="CS9" s="636"/>
      <c r="CT9" s="636"/>
      <c r="CU9" s="636"/>
      <c r="CV9" s="636"/>
      <c r="CW9" s="636"/>
      <c r="CX9" s="636"/>
      <c r="CY9" s="637"/>
      <c r="CZ9" s="661">
        <v>9</v>
      </c>
      <c r="DA9" s="661"/>
      <c r="DB9" s="661"/>
      <c r="DC9" s="661"/>
      <c r="DD9" s="641">
        <v>836</v>
      </c>
      <c r="DE9" s="636"/>
      <c r="DF9" s="636"/>
      <c r="DG9" s="636"/>
      <c r="DH9" s="636"/>
      <c r="DI9" s="636"/>
      <c r="DJ9" s="636"/>
      <c r="DK9" s="636"/>
      <c r="DL9" s="636"/>
      <c r="DM9" s="636"/>
      <c r="DN9" s="636"/>
      <c r="DO9" s="636"/>
      <c r="DP9" s="637"/>
      <c r="DQ9" s="641">
        <v>449589</v>
      </c>
      <c r="DR9" s="636"/>
      <c r="DS9" s="636"/>
      <c r="DT9" s="636"/>
      <c r="DU9" s="636"/>
      <c r="DV9" s="636"/>
      <c r="DW9" s="636"/>
      <c r="DX9" s="636"/>
      <c r="DY9" s="636"/>
      <c r="DZ9" s="636"/>
      <c r="EA9" s="636"/>
      <c r="EB9" s="636"/>
      <c r="EC9" s="671"/>
    </row>
    <row r="10" spans="2:143" ht="11.25" customHeight="1" x14ac:dyDescent="0.15">
      <c r="B10" s="632" t="s">
        <v>243</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244</v>
      </c>
      <c r="AQ10" s="633"/>
      <c r="AR10" s="633"/>
      <c r="AS10" s="633"/>
      <c r="AT10" s="633"/>
      <c r="AU10" s="633"/>
      <c r="AV10" s="633"/>
      <c r="AW10" s="633"/>
      <c r="AX10" s="633"/>
      <c r="AY10" s="633"/>
      <c r="AZ10" s="633"/>
      <c r="BA10" s="633"/>
      <c r="BB10" s="633"/>
      <c r="BC10" s="633"/>
      <c r="BD10" s="633"/>
      <c r="BE10" s="633"/>
      <c r="BF10" s="634"/>
      <c r="BG10" s="635">
        <v>74011</v>
      </c>
      <c r="BH10" s="636"/>
      <c r="BI10" s="636"/>
      <c r="BJ10" s="636"/>
      <c r="BK10" s="636"/>
      <c r="BL10" s="636"/>
      <c r="BM10" s="636"/>
      <c r="BN10" s="637"/>
      <c r="BO10" s="661">
        <v>2.6</v>
      </c>
      <c r="BP10" s="661"/>
      <c r="BQ10" s="661"/>
      <c r="BR10" s="661"/>
      <c r="BS10" s="662" t="s">
        <v>127</v>
      </c>
      <c r="BT10" s="662"/>
      <c r="BU10" s="662"/>
      <c r="BV10" s="662"/>
      <c r="BW10" s="662"/>
      <c r="BX10" s="662"/>
      <c r="BY10" s="662"/>
      <c r="BZ10" s="662"/>
      <c r="CA10" s="662"/>
      <c r="CB10" s="707"/>
      <c r="CD10" s="632" t="s">
        <v>245</v>
      </c>
      <c r="CE10" s="633"/>
      <c r="CF10" s="633"/>
      <c r="CG10" s="633"/>
      <c r="CH10" s="633"/>
      <c r="CI10" s="633"/>
      <c r="CJ10" s="633"/>
      <c r="CK10" s="633"/>
      <c r="CL10" s="633"/>
      <c r="CM10" s="633"/>
      <c r="CN10" s="633"/>
      <c r="CO10" s="633"/>
      <c r="CP10" s="633"/>
      <c r="CQ10" s="634"/>
      <c r="CR10" s="635" t="s">
        <v>127</v>
      </c>
      <c r="CS10" s="636"/>
      <c r="CT10" s="636"/>
      <c r="CU10" s="636"/>
      <c r="CV10" s="636"/>
      <c r="CW10" s="636"/>
      <c r="CX10" s="636"/>
      <c r="CY10" s="637"/>
      <c r="CZ10" s="661" t="s">
        <v>127</v>
      </c>
      <c r="DA10" s="661"/>
      <c r="DB10" s="661"/>
      <c r="DC10" s="661"/>
      <c r="DD10" s="641" t="s">
        <v>127</v>
      </c>
      <c r="DE10" s="636"/>
      <c r="DF10" s="636"/>
      <c r="DG10" s="636"/>
      <c r="DH10" s="636"/>
      <c r="DI10" s="636"/>
      <c r="DJ10" s="636"/>
      <c r="DK10" s="636"/>
      <c r="DL10" s="636"/>
      <c r="DM10" s="636"/>
      <c r="DN10" s="636"/>
      <c r="DO10" s="636"/>
      <c r="DP10" s="637"/>
      <c r="DQ10" s="641" t="s">
        <v>127</v>
      </c>
      <c r="DR10" s="636"/>
      <c r="DS10" s="636"/>
      <c r="DT10" s="636"/>
      <c r="DU10" s="636"/>
      <c r="DV10" s="636"/>
      <c r="DW10" s="636"/>
      <c r="DX10" s="636"/>
      <c r="DY10" s="636"/>
      <c r="DZ10" s="636"/>
      <c r="EA10" s="636"/>
      <c r="EB10" s="636"/>
      <c r="EC10" s="671"/>
    </row>
    <row r="11" spans="2:143" ht="11.25" customHeight="1" x14ac:dyDescent="0.15">
      <c r="B11" s="632" t="s">
        <v>246</v>
      </c>
      <c r="C11" s="633"/>
      <c r="D11" s="633"/>
      <c r="E11" s="633"/>
      <c r="F11" s="633"/>
      <c r="G11" s="633"/>
      <c r="H11" s="633"/>
      <c r="I11" s="633"/>
      <c r="J11" s="633"/>
      <c r="K11" s="633"/>
      <c r="L11" s="633"/>
      <c r="M11" s="633"/>
      <c r="N11" s="633"/>
      <c r="O11" s="633"/>
      <c r="P11" s="633"/>
      <c r="Q11" s="634"/>
      <c r="R11" s="635">
        <v>469060</v>
      </c>
      <c r="S11" s="636"/>
      <c r="T11" s="636"/>
      <c r="U11" s="636"/>
      <c r="V11" s="636"/>
      <c r="W11" s="636"/>
      <c r="X11" s="636"/>
      <c r="Y11" s="637"/>
      <c r="Z11" s="638">
        <v>6.1</v>
      </c>
      <c r="AA11" s="639"/>
      <c r="AB11" s="639"/>
      <c r="AC11" s="640"/>
      <c r="AD11" s="641">
        <v>469060</v>
      </c>
      <c r="AE11" s="636"/>
      <c r="AF11" s="636"/>
      <c r="AG11" s="636"/>
      <c r="AH11" s="636"/>
      <c r="AI11" s="636"/>
      <c r="AJ11" s="636"/>
      <c r="AK11" s="637"/>
      <c r="AL11" s="638">
        <v>10.5</v>
      </c>
      <c r="AM11" s="639"/>
      <c r="AN11" s="639"/>
      <c r="AO11" s="663"/>
      <c r="AP11" s="632" t="s">
        <v>247</v>
      </c>
      <c r="AQ11" s="633"/>
      <c r="AR11" s="633"/>
      <c r="AS11" s="633"/>
      <c r="AT11" s="633"/>
      <c r="AU11" s="633"/>
      <c r="AV11" s="633"/>
      <c r="AW11" s="633"/>
      <c r="AX11" s="633"/>
      <c r="AY11" s="633"/>
      <c r="AZ11" s="633"/>
      <c r="BA11" s="633"/>
      <c r="BB11" s="633"/>
      <c r="BC11" s="633"/>
      <c r="BD11" s="633"/>
      <c r="BE11" s="633"/>
      <c r="BF11" s="634"/>
      <c r="BG11" s="635">
        <v>74537</v>
      </c>
      <c r="BH11" s="636"/>
      <c r="BI11" s="636"/>
      <c r="BJ11" s="636"/>
      <c r="BK11" s="636"/>
      <c r="BL11" s="636"/>
      <c r="BM11" s="636"/>
      <c r="BN11" s="637"/>
      <c r="BO11" s="661">
        <v>2.6</v>
      </c>
      <c r="BP11" s="661"/>
      <c r="BQ11" s="661"/>
      <c r="BR11" s="661"/>
      <c r="BS11" s="662" t="s">
        <v>127</v>
      </c>
      <c r="BT11" s="662"/>
      <c r="BU11" s="662"/>
      <c r="BV11" s="662"/>
      <c r="BW11" s="662"/>
      <c r="BX11" s="662"/>
      <c r="BY11" s="662"/>
      <c r="BZ11" s="662"/>
      <c r="CA11" s="662"/>
      <c r="CB11" s="707"/>
      <c r="CD11" s="632" t="s">
        <v>248</v>
      </c>
      <c r="CE11" s="633"/>
      <c r="CF11" s="633"/>
      <c r="CG11" s="633"/>
      <c r="CH11" s="633"/>
      <c r="CI11" s="633"/>
      <c r="CJ11" s="633"/>
      <c r="CK11" s="633"/>
      <c r="CL11" s="633"/>
      <c r="CM11" s="633"/>
      <c r="CN11" s="633"/>
      <c r="CO11" s="633"/>
      <c r="CP11" s="633"/>
      <c r="CQ11" s="634"/>
      <c r="CR11" s="635">
        <v>81483</v>
      </c>
      <c r="CS11" s="636"/>
      <c r="CT11" s="636"/>
      <c r="CU11" s="636"/>
      <c r="CV11" s="636"/>
      <c r="CW11" s="636"/>
      <c r="CX11" s="636"/>
      <c r="CY11" s="637"/>
      <c r="CZ11" s="661">
        <v>1.1000000000000001</v>
      </c>
      <c r="DA11" s="661"/>
      <c r="DB11" s="661"/>
      <c r="DC11" s="661"/>
      <c r="DD11" s="641">
        <v>3774</v>
      </c>
      <c r="DE11" s="636"/>
      <c r="DF11" s="636"/>
      <c r="DG11" s="636"/>
      <c r="DH11" s="636"/>
      <c r="DI11" s="636"/>
      <c r="DJ11" s="636"/>
      <c r="DK11" s="636"/>
      <c r="DL11" s="636"/>
      <c r="DM11" s="636"/>
      <c r="DN11" s="636"/>
      <c r="DO11" s="636"/>
      <c r="DP11" s="637"/>
      <c r="DQ11" s="641">
        <v>63786</v>
      </c>
      <c r="DR11" s="636"/>
      <c r="DS11" s="636"/>
      <c r="DT11" s="636"/>
      <c r="DU11" s="636"/>
      <c r="DV11" s="636"/>
      <c r="DW11" s="636"/>
      <c r="DX11" s="636"/>
      <c r="DY11" s="636"/>
      <c r="DZ11" s="636"/>
      <c r="EA11" s="636"/>
      <c r="EB11" s="636"/>
      <c r="EC11" s="671"/>
    </row>
    <row r="12" spans="2:143" ht="11.25" customHeight="1" x14ac:dyDescent="0.15">
      <c r="B12" s="632" t="s">
        <v>249</v>
      </c>
      <c r="C12" s="633"/>
      <c r="D12" s="633"/>
      <c r="E12" s="633"/>
      <c r="F12" s="633"/>
      <c r="G12" s="633"/>
      <c r="H12" s="633"/>
      <c r="I12" s="633"/>
      <c r="J12" s="633"/>
      <c r="K12" s="633"/>
      <c r="L12" s="633"/>
      <c r="M12" s="633"/>
      <c r="N12" s="633"/>
      <c r="O12" s="633"/>
      <c r="P12" s="633"/>
      <c r="Q12" s="634"/>
      <c r="R12" s="635" t="s">
        <v>127</v>
      </c>
      <c r="S12" s="636"/>
      <c r="T12" s="636"/>
      <c r="U12" s="636"/>
      <c r="V12" s="636"/>
      <c r="W12" s="636"/>
      <c r="X12" s="636"/>
      <c r="Y12" s="637"/>
      <c r="Z12" s="661" t="s">
        <v>127</v>
      </c>
      <c r="AA12" s="661"/>
      <c r="AB12" s="661"/>
      <c r="AC12" s="661"/>
      <c r="AD12" s="662" t="s">
        <v>127</v>
      </c>
      <c r="AE12" s="662"/>
      <c r="AF12" s="662"/>
      <c r="AG12" s="662"/>
      <c r="AH12" s="662"/>
      <c r="AI12" s="662"/>
      <c r="AJ12" s="662"/>
      <c r="AK12" s="662"/>
      <c r="AL12" s="638" t="s">
        <v>127</v>
      </c>
      <c r="AM12" s="639"/>
      <c r="AN12" s="639"/>
      <c r="AO12" s="663"/>
      <c r="AP12" s="632" t="s">
        <v>250</v>
      </c>
      <c r="AQ12" s="633"/>
      <c r="AR12" s="633"/>
      <c r="AS12" s="633"/>
      <c r="AT12" s="633"/>
      <c r="AU12" s="633"/>
      <c r="AV12" s="633"/>
      <c r="AW12" s="633"/>
      <c r="AX12" s="633"/>
      <c r="AY12" s="633"/>
      <c r="AZ12" s="633"/>
      <c r="BA12" s="633"/>
      <c r="BB12" s="633"/>
      <c r="BC12" s="633"/>
      <c r="BD12" s="633"/>
      <c r="BE12" s="633"/>
      <c r="BF12" s="634"/>
      <c r="BG12" s="635">
        <v>1374873</v>
      </c>
      <c r="BH12" s="636"/>
      <c r="BI12" s="636"/>
      <c r="BJ12" s="636"/>
      <c r="BK12" s="636"/>
      <c r="BL12" s="636"/>
      <c r="BM12" s="636"/>
      <c r="BN12" s="637"/>
      <c r="BO12" s="661">
        <v>47.4</v>
      </c>
      <c r="BP12" s="661"/>
      <c r="BQ12" s="661"/>
      <c r="BR12" s="661"/>
      <c r="BS12" s="662" t="s">
        <v>127</v>
      </c>
      <c r="BT12" s="662"/>
      <c r="BU12" s="662"/>
      <c r="BV12" s="662"/>
      <c r="BW12" s="662"/>
      <c r="BX12" s="662"/>
      <c r="BY12" s="662"/>
      <c r="BZ12" s="662"/>
      <c r="CA12" s="662"/>
      <c r="CB12" s="707"/>
      <c r="CD12" s="632" t="s">
        <v>251</v>
      </c>
      <c r="CE12" s="633"/>
      <c r="CF12" s="633"/>
      <c r="CG12" s="633"/>
      <c r="CH12" s="633"/>
      <c r="CI12" s="633"/>
      <c r="CJ12" s="633"/>
      <c r="CK12" s="633"/>
      <c r="CL12" s="633"/>
      <c r="CM12" s="633"/>
      <c r="CN12" s="633"/>
      <c r="CO12" s="633"/>
      <c r="CP12" s="633"/>
      <c r="CQ12" s="634"/>
      <c r="CR12" s="635">
        <v>89375</v>
      </c>
      <c r="CS12" s="636"/>
      <c r="CT12" s="636"/>
      <c r="CU12" s="636"/>
      <c r="CV12" s="636"/>
      <c r="CW12" s="636"/>
      <c r="CX12" s="636"/>
      <c r="CY12" s="637"/>
      <c r="CZ12" s="661">
        <v>1.2</v>
      </c>
      <c r="DA12" s="661"/>
      <c r="DB12" s="661"/>
      <c r="DC12" s="661"/>
      <c r="DD12" s="641">
        <v>1297</v>
      </c>
      <c r="DE12" s="636"/>
      <c r="DF12" s="636"/>
      <c r="DG12" s="636"/>
      <c r="DH12" s="636"/>
      <c r="DI12" s="636"/>
      <c r="DJ12" s="636"/>
      <c r="DK12" s="636"/>
      <c r="DL12" s="636"/>
      <c r="DM12" s="636"/>
      <c r="DN12" s="636"/>
      <c r="DO12" s="636"/>
      <c r="DP12" s="637"/>
      <c r="DQ12" s="641">
        <v>82878</v>
      </c>
      <c r="DR12" s="636"/>
      <c r="DS12" s="636"/>
      <c r="DT12" s="636"/>
      <c r="DU12" s="636"/>
      <c r="DV12" s="636"/>
      <c r="DW12" s="636"/>
      <c r="DX12" s="636"/>
      <c r="DY12" s="636"/>
      <c r="DZ12" s="636"/>
      <c r="EA12" s="636"/>
      <c r="EB12" s="636"/>
      <c r="EC12" s="671"/>
    </row>
    <row r="13" spans="2:143" ht="11.25" customHeight="1" x14ac:dyDescent="0.15">
      <c r="B13" s="632" t="s">
        <v>252</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253</v>
      </c>
      <c r="AQ13" s="633"/>
      <c r="AR13" s="633"/>
      <c r="AS13" s="633"/>
      <c r="AT13" s="633"/>
      <c r="AU13" s="633"/>
      <c r="AV13" s="633"/>
      <c r="AW13" s="633"/>
      <c r="AX13" s="633"/>
      <c r="AY13" s="633"/>
      <c r="AZ13" s="633"/>
      <c r="BA13" s="633"/>
      <c r="BB13" s="633"/>
      <c r="BC13" s="633"/>
      <c r="BD13" s="633"/>
      <c r="BE13" s="633"/>
      <c r="BF13" s="634"/>
      <c r="BG13" s="635">
        <v>1370500</v>
      </c>
      <c r="BH13" s="636"/>
      <c r="BI13" s="636"/>
      <c r="BJ13" s="636"/>
      <c r="BK13" s="636"/>
      <c r="BL13" s="636"/>
      <c r="BM13" s="636"/>
      <c r="BN13" s="637"/>
      <c r="BO13" s="661">
        <v>47.2</v>
      </c>
      <c r="BP13" s="661"/>
      <c r="BQ13" s="661"/>
      <c r="BR13" s="661"/>
      <c r="BS13" s="662" t="s">
        <v>127</v>
      </c>
      <c r="BT13" s="662"/>
      <c r="BU13" s="662"/>
      <c r="BV13" s="662"/>
      <c r="BW13" s="662"/>
      <c r="BX13" s="662"/>
      <c r="BY13" s="662"/>
      <c r="BZ13" s="662"/>
      <c r="CA13" s="662"/>
      <c r="CB13" s="707"/>
      <c r="CD13" s="632" t="s">
        <v>254</v>
      </c>
      <c r="CE13" s="633"/>
      <c r="CF13" s="633"/>
      <c r="CG13" s="633"/>
      <c r="CH13" s="633"/>
      <c r="CI13" s="633"/>
      <c r="CJ13" s="633"/>
      <c r="CK13" s="633"/>
      <c r="CL13" s="633"/>
      <c r="CM13" s="633"/>
      <c r="CN13" s="633"/>
      <c r="CO13" s="633"/>
      <c r="CP13" s="633"/>
      <c r="CQ13" s="634"/>
      <c r="CR13" s="635">
        <v>620383</v>
      </c>
      <c r="CS13" s="636"/>
      <c r="CT13" s="636"/>
      <c r="CU13" s="636"/>
      <c r="CV13" s="636"/>
      <c r="CW13" s="636"/>
      <c r="CX13" s="636"/>
      <c r="CY13" s="637"/>
      <c r="CZ13" s="661">
        <v>8.5</v>
      </c>
      <c r="DA13" s="661"/>
      <c r="DB13" s="661"/>
      <c r="DC13" s="661"/>
      <c r="DD13" s="641">
        <v>418791</v>
      </c>
      <c r="DE13" s="636"/>
      <c r="DF13" s="636"/>
      <c r="DG13" s="636"/>
      <c r="DH13" s="636"/>
      <c r="DI13" s="636"/>
      <c r="DJ13" s="636"/>
      <c r="DK13" s="636"/>
      <c r="DL13" s="636"/>
      <c r="DM13" s="636"/>
      <c r="DN13" s="636"/>
      <c r="DO13" s="636"/>
      <c r="DP13" s="637"/>
      <c r="DQ13" s="641">
        <v>353398</v>
      </c>
      <c r="DR13" s="636"/>
      <c r="DS13" s="636"/>
      <c r="DT13" s="636"/>
      <c r="DU13" s="636"/>
      <c r="DV13" s="636"/>
      <c r="DW13" s="636"/>
      <c r="DX13" s="636"/>
      <c r="DY13" s="636"/>
      <c r="DZ13" s="636"/>
      <c r="EA13" s="636"/>
      <c r="EB13" s="636"/>
      <c r="EC13" s="671"/>
    </row>
    <row r="14" spans="2:143" ht="11.25" customHeight="1" x14ac:dyDescent="0.15">
      <c r="B14" s="632" t="s">
        <v>255</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256</v>
      </c>
      <c r="AQ14" s="633"/>
      <c r="AR14" s="633"/>
      <c r="AS14" s="633"/>
      <c r="AT14" s="633"/>
      <c r="AU14" s="633"/>
      <c r="AV14" s="633"/>
      <c r="AW14" s="633"/>
      <c r="AX14" s="633"/>
      <c r="AY14" s="633"/>
      <c r="AZ14" s="633"/>
      <c r="BA14" s="633"/>
      <c r="BB14" s="633"/>
      <c r="BC14" s="633"/>
      <c r="BD14" s="633"/>
      <c r="BE14" s="633"/>
      <c r="BF14" s="634"/>
      <c r="BG14" s="635">
        <v>54511</v>
      </c>
      <c r="BH14" s="636"/>
      <c r="BI14" s="636"/>
      <c r="BJ14" s="636"/>
      <c r="BK14" s="636"/>
      <c r="BL14" s="636"/>
      <c r="BM14" s="636"/>
      <c r="BN14" s="637"/>
      <c r="BO14" s="661">
        <v>1.9</v>
      </c>
      <c r="BP14" s="661"/>
      <c r="BQ14" s="661"/>
      <c r="BR14" s="661"/>
      <c r="BS14" s="662" t="s">
        <v>127</v>
      </c>
      <c r="BT14" s="662"/>
      <c r="BU14" s="662"/>
      <c r="BV14" s="662"/>
      <c r="BW14" s="662"/>
      <c r="BX14" s="662"/>
      <c r="BY14" s="662"/>
      <c r="BZ14" s="662"/>
      <c r="CA14" s="662"/>
      <c r="CB14" s="707"/>
      <c r="CD14" s="632" t="s">
        <v>257</v>
      </c>
      <c r="CE14" s="633"/>
      <c r="CF14" s="633"/>
      <c r="CG14" s="633"/>
      <c r="CH14" s="633"/>
      <c r="CI14" s="633"/>
      <c r="CJ14" s="633"/>
      <c r="CK14" s="633"/>
      <c r="CL14" s="633"/>
      <c r="CM14" s="633"/>
      <c r="CN14" s="633"/>
      <c r="CO14" s="633"/>
      <c r="CP14" s="633"/>
      <c r="CQ14" s="634"/>
      <c r="CR14" s="635">
        <v>493873</v>
      </c>
      <c r="CS14" s="636"/>
      <c r="CT14" s="636"/>
      <c r="CU14" s="636"/>
      <c r="CV14" s="636"/>
      <c r="CW14" s="636"/>
      <c r="CX14" s="636"/>
      <c r="CY14" s="637"/>
      <c r="CZ14" s="661">
        <v>6.8</v>
      </c>
      <c r="DA14" s="661"/>
      <c r="DB14" s="661"/>
      <c r="DC14" s="661"/>
      <c r="DD14" s="641">
        <v>8755</v>
      </c>
      <c r="DE14" s="636"/>
      <c r="DF14" s="636"/>
      <c r="DG14" s="636"/>
      <c r="DH14" s="636"/>
      <c r="DI14" s="636"/>
      <c r="DJ14" s="636"/>
      <c r="DK14" s="636"/>
      <c r="DL14" s="636"/>
      <c r="DM14" s="636"/>
      <c r="DN14" s="636"/>
      <c r="DO14" s="636"/>
      <c r="DP14" s="637"/>
      <c r="DQ14" s="641">
        <v>484942</v>
      </c>
      <c r="DR14" s="636"/>
      <c r="DS14" s="636"/>
      <c r="DT14" s="636"/>
      <c r="DU14" s="636"/>
      <c r="DV14" s="636"/>
      <c r="DW14" s="636"/>
      <c r="DX14" s="636"/>
      <c r="DY14" s="636"/>
      <c r="DZ14" s="636"/>
      <c r="EA14" s="636"/>
      <c r="EB14" s="636"/>
      <c r="EC14" s="671"/>
    </row>
    <row r="15" spans="2:143" ht="11.25" customHeight="1" x14ac:dyDescent="0.15">
      <c r="B15" s="632" t="s">
        <v>258</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259</v>
      </c>
      <c r="AQ15" s="633"/>
      <c r="AR15" s="633"/>
      <c r="AS15" s="633"/>
      <c r="AT15" s="633"/>
      <c r="AU15" s="633"/>
      <c r="AV15" s="633"/>
      <c r="AW15" s="633"/>
      <c r="AX15" s="633"/>
      <c r="AY15" s="633"/>
      <c r="AZ15" s="633"/>
      <c r="BA15" s="633"/>
      <c r="BB15" s="633"/>
      <c r="BC15" s="633"/>
      <c r="BD15" s="633"/>
      <c r="BE15" s="633"/>
      <c r="BF15" s="634"/>
      <c r="BG15" s="635">
        <v>171735</v>
      </c>
      <c r="BH15" s="636"/>
      <c r="BI15" s="636"/>
      <c r="BJ15" s="636"/>
      <c r="BK15" s="636"/>
      <c r="BL15" s="636"/>
      <c r="BM15" s="636"/>
      <c r="BN15" s="637"/>
      <c r="BO15" s="661">
        <v>5.9</v>
      </c>
      <c r="BP15" s="661"/>
      <c r="BQ15" s="661"/>
      <c r="BR15" s="661"/>
      <c r="BS15" s="662" t="s">
        <v>127</v>
      </c>
      <c r="BT15" s="662"/>
      <c r="BU15" s="662"/>
      <c r="BV15" s="662"/>
      <c r="BW15" s="662"/>
      <c r="BX15" s="662"/>
      <c r="BY15" s="662"/>
      <c r="BZ15" s="662"/>
      <c r="CA15" s="662"/>
      <c r="CB15" s="707"/>
      <c r="CD15" s="632" t="s">
        <v>260</v>
      </c>
      <c r="CE15" s="633"/>
      <c r="CF15" s="633"/>
      <c r="CG15" s="633"/>
      <c r="CH15" s="633"/>
      <c r="CI15" s="633"/>
      <c r="CJ15" s="633"/>
      <c r="CK15" s="633"/>
      <c r="CL15" s="633"/>
      <c r="CM15" s="633"/>
      <c r="CN15" s="633"/>
      <c r="CO15" s="633"/>
      <c r="CP15" s="633"/>
      <c r="CQ15" s="634"/>
      <c r="CR15" s="635">
        <v>860189</v>
      </c>
      <c r="CS15" s="636"/>
      <c r="CT15" s="636"/>
      <c r="CU15" s="636"/>
      <c r="CV15" s="636"/>
      <c r="CW15" s="636"/>
      <c r="CX15" s="636"/>
      <c r="CY15" s="637"/>
      <c r="CZ15" s="661">
        <v>11.8</v>
      </c>
      <c r="DA15" s="661"/>
      <c r="DB15" s="661"/>
      <c r="DC15" s="661"/>
      <c r="DD15" s="641">
        <v>50699</v>
      </c>
      <c r="DE15" s="636"/>
      <c r="DF15" s="636"/>
      <c r="DG15" s="636"/>
      <c r="DH15" s="636"/>
      <c r="DI15" s="636"/>
      <c r="DJ15" s="636"/>
      <c r="DK15" s="636"/>
      <c r="DL15" s="636"/>
      <c r="DM15" s="636"/>
      <c r="DN15" s="636"/>
      <c r="DO15" s="636"/>
      <c r="DP15" s="637"/>
      <c r="DQ15" s="641">
        <v>683851</v>
      </c>
      <c r="DR15" s="636"/>
      <c r="DS15" s="636"/>
      <c r="DT15" s="636"/>
      <c r="DU15" s="636"/>
      <c r="DV15" s="636"/>
      <c r="DW15" s="636"/>
      <c r="DX15" s="636"/>
      <c r="DY15" s="636"/>
      <c r="DZ15" s="636"/>
      <c r="EA15" s="636"/>
      <c r="EB15" s="636"/>
      <c r="EC15" s="671"/>
    </row>
    <row r="16" spans="2:143" ht="11.25" customHeight="1" x14ac:dyDescent="0.15">
      <c r="B16" s="632" t="s">
        <v>261</v>
      </c>
      <c r="C16" s="633"/>
      <c r="D16" s="633"/>
      <c r="E16" s="633"/>
      <c r="F16" s="633"/>
      <c r="G16" s="633"/>
      <c r="H16" s="633"/>
      <c r="I16" s="633"/>
      <c r="J16" s="633"/>
      <c r="K16" s="633"/>
      <c r="L16" s="633"/>
      <c r="M16" s="633"/>
      <c r="N16" s="633"/>
      <c r="O16" s="633"/>
      <c r="P16" s="633"/>
      <c r="Q16" s="634"/>
      <c r="R16" s="635">
        <v>8019</v>
      </c>
      <c r="S16" s="636"/>
      <c r="T16" s="636"/>
      <c r="U16" s="636"/>
      <c r="V16" s="636"/>
      <c r="W16" s="636"/>
      <c r="X16" s="636"/>
      <c r="Y16" s="637"/>
      <c r="Z16" s="661">
        <v>0.1</v>
      </c>
      <c r="AA16" s="661"/>
      <c r="AB16" s="661"/>
      <c r="AC16" s="661"/>
      <c r="AD16" s="662">
        <v>8019</v>
      </c>
      <c r="AE16" s="662"/>
      <c r="AF16" s="662"/>
      <c r="AG16" s="662"/>
      <c r="AH16" s="662"/>
      <c r="AI16" s="662"/>
      <c r="AJ16" s="662"/>
      <c r="AK16" s="662"/>
      <c r="AL16" s="638">
        <v>0.2</v>
      </c>
      <c r="AM16" s="639"/>
      <c r="AN16" s="639"/>
      <c r="AO16" s="663"/>
      <c r="AP16" s="632" t="s">
        <v>262</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263</v>
      </c>
      <c r="CE16" s="633"/>
      <c r="CF16" s="633"/>
      <c r="CG16" s="633"/>
      <c r="CH16" s="633"/>
      <c r="CI16" s="633"/>
      <c r="CJ16" s="633"/>
      <c r="CK16" s="633"/>
      <c r="CL16" s="633"/>
      <c r="CM16" s="633"/>
      <c r="CN16" s="633"/>
      <c r="CO16" s="633"/>
      <c r="CP16" s="633"/>
      <c r="CQ16" s="634"/>
      <c r="CR16" s="635" t="s">
        <v>127</v>
      </c>
      <c r="CS16" s="636"/>
      <c r="CT16" s="636"/>
      <c r="CU16" s="636"/>
      <c r="CV16" s="636"/>
      <c r="CW16" s="636"/>
      <c r="CX16" s="636"/>
      <c r="CY16" s="637"/>
      <c r="CZ16" s="661" t="s">
        <v>127</v>
      </c>
      <c r="DA16" s="661"/>
      <c r="DB16" s="661"/>
      <c r="DC16" s="661"/>
      <c r="DD16" s="641" t="s">
        <v>127</v>
      </c>
      <c r="DE16" s="636"/>
      <c r="DF16" s="636"/>
      <c r="DG16" s="636"/>
      <c r="DH16" s="636"/>
      <c r="DI16" s="636"/>
      <c r="DJ16" s="636"/>
      <c r="DK16" s="636"/>
      <c r="DL16" s="636"/>
      <c r="DM16" s="636"/>
      <c r="DN16" s="636"/>
      <c r="DO16" s="636"/>
      <c r="DP16" s="637"/>
      <c r="DQ16" s="641" t="s">
        <v>127</v>
      </c>
      <c r="DR16" s="636"/>
      <c r="DS16" s="636"/>
      <c r="DT16" s="636"/>
      <c r="DU16" s="636"/>
      <c r="DV16" s="636"/>
      <c r="DW16" s="636"/>
      <c r="DX16" s="636"/>
      <c r="DY16" s="636"/>
      <c r="DZ16" s="636"/>
      <c r="EA16" s="636"/>
      <c r="EB16" s="636"/>
      <c r="EC16" s="671"/>
    </row>
    <row r="17" spans="2:133" ht="11.25" customHeight="1" x14ac:dyDescent="0.15">
      <c r="B17" s="632" t="s">
        <v>264</v>
      </c>
      <c r="C17" s="633"/>
      <c r="D17" s="633"/>
      <c r="E17" s="633"/>
      <c r="F17" s="633"/>
      <c r="G17" s="633"/>
      <c r="H17" s="633"/>
      <c r="I17" s="633"/>
      <c r="J17" s="633"/>
      <c r="K17" s="633"/>
      <c r="L17" s="633"/>
      <c r="M17" s="633"/>
      <c r="N17" s="633"/>
      <c r="O17" s="633"/>
      <c r="P17" s="633"/>
      <c r="Q17" s="634"/>
      <c r="R17" s="635">
        <v>42129</v>
      </c>
      <c r="S17" s="636"/>
      <c r="T17" s="636"/>
      <c r="U17" s="636"/>
      <c r="V17" s="636"/>
      <c r="W17" s="636"/>
      <c r="X17" s="636"/>
      <c r="Y17" s="637"/>
      <c r="Z17" s="661">
        <v>0.5</v>
      </c>
      <c r="AA17" s="661"/>
      <c r="AB17" s="661"/>
      <c r="AC17" s="661"/>
      <c r="AD17" s="662">
        <v>42129</v>
      </c>
      <c r="AE17" s="662"/>
      <c r="AF17" s="662"/>
      <c r="AG17" s="662"/>
      <c r="AH17" s="662"/>
      <c r="AI17" s="662"/>
      <c r="AJ17" s="662"/>
      <c r="AK17" s="662"/>
      <c r="AL17" s="638">
        <v>0.9</v>
      </c>
      <c r="AM17" s="639"/>
      <c r="AN17" s="639"/>
      <c r="AO17" s="663"/>
      <c r="AP17" s="632" t="s">
        <v>265</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266</v>
      </c>
      <c r="CE17" s="633"/>
      <c r="CF17" s="633"/>
      <c r="CG17" s="633"/>
      <c r="CH17" s="633"/>
      <c r="CI17" s="633"/>
      <c r="CJ17" s="633"/>
      <c r="CK17" s="633"/>
      <c r="CL17" s="633"/>
      <c r="CM17" s="633"/>
      <c r="CN17" s="633"/>
      <c r="CO17" s="633"/>
      <c r="CP17" s="633"/>
      <c r="CQ17" s="634"/>
      <c r="CR17" s="635">
        <v>562322</v>
      </c>
      <c r="CS17" s="636"/>
      <c r="CT17" s="636"/>
      <c r="CU17" s="636"/>
      <c r="CV17" s="636"/>
      <c r="CW17" s="636"/>
      <c r="CX17" s="636"/>
      <c r="CY17" s="637"/>
      <c r="CZ17" s="661">
        <v>7.7</v>
      </c>
      <c r="DA17" s="661"/>
      <c r="DB17" s="661"/>
      <c r="DC17" s="661"/>
      <c r="DD17" s="641" t="s">
        <v>127</v>
      </c>
      <c r="DE17" s="636"/>
      <c r="DF17" s="636"/>
      <c r="DG17" s="636"/>
      <c r="DH17" s="636"/>
      <c r="DI17" s="636"/>
      <c r="DJ17" s="636"/>
      <c r="DK17" s="636"/>
      <c r="DL17" s="636"/>
      <c r="DM17" s="636"/>
      <c r="DN17" s="636"/>
      <c r="DO17" s="636"/>
      <c r="DP17" s="637"/>
      <c r="DQ17" s="641">
        <v>562322</v>
      </c>
      <c r="DR17" s="636"/>
      <c r="DS17" s="636"/>
      <c r="DT17" s="636"/>
      <c r="DU17" s="636"/>
      <c r="DV17" s="636"/>
      <c r="DW17" s="636"/>
      <c r="DX17" s="636"/>
      <c r="DY17" s="636"/>
      <c r="DZ17" s="636"/>
      <c r="EA17" s="636"/>
      <c r="EB17" s="636"/>
      <c r="EC17" s="671"/>
    </row>
    <row r="18" spans="2:133" ht="11.25" customHeight="1" x14ac:dyDescent="0.15">
      <c r="B18" s="632" t="s">
        <v>267</v>
      </c>
      <c r="C18" s="633"/>
      <c r="D18" s="633"/>
      <c r="E18" s="633"/>
      <c r="F18" s="633"/>
      <c r="G18" s="633"/>
      <c r="H18" s="633"/>
      <c r="I18" s="633"/>
      <c r="J18" s="633"/>
      <c r="K18" s="633"/>
      <c r="L18" s="633"/>
      <c r="M18" s="633"/>
      <c r="N18" s="633"/>
      <c r="O18" s="633"/>
      <c r="P18" s="633"/>
      <c r="Q18" s="634"/>
      <c r="R18" s="635">
        <v>33867</v>
      </c>
      <c r="S18" s="636"/>
      <c r="T18" s="636"/>
      <c r="U18" s="636"/>
      <c r="V18" s="636"/>
      <c r="W18" s="636"/>
      <c r="X18" s="636"/>
      <c r="Y18" s="637"/>
      <c r="Z18" s="661">
        <v>0.4</v>
      </c>
      <c r="AA18" s="661"/>
      <c r="AB18" s="661"/>
      <c r="AC18" s="661"/>
      <c r="AD18" s="662">
        <v>33305</v>
      </c>
      <c r="AE18" s="662"/>
      <c r="AF18" s="662"/>
      <c r="AG18" s="662"/>
      <c r="AH18" s="662"/>
      <c r="AI18" s="662"/>
      <c r="AJ18" s="662"/>
      <c r="AK18" s="662"/>
      <c r="AL18" s="638">
        <v>0.69999998807907104</v>
      </c>
      <c r="AM18" s="639"/>
      <c r="AN18" s="639"/>
      <c r="AO18" s="663"/>
      <c r="AP18" s="632" t="s">
        <v>268</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269</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15">
      <c r="B19" s="632" t="s">
        <v>270</v>
      </c>
      <c r="C19" s="633"/>
      <c r="D19" s="633"/>
      <c r="E19" s="633"/>
      <c r="F19" s="633"/>
      <c r="G19" s="633"/>
      <c r="H19" s="633"/>
      <c r="I19" s="633"/>
      <c r="J19" s="633"/>
      <c r="K19" s="633"/>
      <c r="L19" s="633"/>
      <c r="M19" s="633"/>
      <c r="N19" s="633"/>
      <c r="O19" s="633"/>
      <c r="P19" s="633"/>
      <c r="Q19" s="634"/>
      <c r="R19" s="635">
        <v>13912</v>
      </c>
      <c r="S19" s="636"/>
      <c r="T19" s="636"/>
      <c r="U19" s="636"/>
      <c r="V19" s="636"/>
      <c r="W19" s="636"/>
      <c r="X19" s="636"/>
      <c r="Y19" s="637"/>
      <c r="Z19" s="661">
        <v>0.2</v>
      </c>
      <c r="AA19" s="661"/>
      <c r="AB19" s="661"/>
      <c r="AC19" s="661"/>
      <c r="AD19" s="662">
        <v>13912</v>
      </c>
      <c r="AE19" s="662"/>
      <c r="AF19" s="662"/>
      <c r="AG19" s="662"/>
      <c r="AH19" s="662"/>
      <c r="AI19" s="662"/>
      <c r="AJ19" s="662"/>
      <c r="AK19" s="662"/>
      <c r="AL19" s="638">
        <v>0.3</v>
      </c>
      <c r="AM19" s="639"/>
      <c r="AN19" s="639"/>
      <c r="AO19" s="663"/>
      <c r="AP19" s="632" t="s">
        <v>271</v>
      </c>
      <c r="AQ19" s="633"/>
      <c r="AR19" s="633"/>
      <c r="AS19" s="633"/>
      <c r="AT19" s="633"/>
      <c r="AU19" s="633"/>
      <c r="AV19" s="633"/>
      <c r="AW19" s="633"/>
      <c r="AX19" s="633"/>
      <c r="AY19" s="633"/>
      <c r="AZ19" s="633"/>
      <c r="BA19" s="633"/>
      <c r="BB19" s="633"/>
      <c r="BC19" s="633"/>
      <c r="BD19" s="633"/>
      <c r="BE19" s="633"/>
      <c r="BF19" s="634"/>
      <c r="BG19" s="635">
        <v>113380</v>
      </c>
      <c r="BH19" s="636"/>
      <c r="BI19" s="636"/>
      <c r="BJ19" s="636"/>
      <c r="BK19" s="636"/>
      <c r="BL19" s="636"/>
      <c r="BM19" s="636"/>
      <c r="BN19" s="637"/>
      <c r="BO19" s="661">
        <v>3.9</v>
      </c>
      <c r="BP19" s="661"/>
      <c r="BQ19" s="661"/>
      <c r="BR19" s="661"/>
      <c r="BS19" s="662" t="s">
        <v>127</v>
      </c>
      <c r="BT19" s="662"/>
      <c r="BU19" s="662"/>
      <c r="BV19" s="662"/>
      <c r="BW19" s="662"/>
      <c r="BX19" s="662"/>
      <c r="BY19" s="662"/>
      <c r="BZ19" s="662"/>
      <c r="CA19" s="662"/>
      <c r="CB19" s="707"/>
      <c r="CD19" s="632" t="s">
        <v>272</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15">
      <c r="B20" s="632" t="s">
        <v>273</v>
      </c>
      <c r="C20" s="633"/>
      <c r="D20" s="633"/>
      <c r="E20" s="633"/>
      <c r="F20" s="633"/>
      <c r="G20" s="633"/>
      <c r="H20" s="633"/>
      <c r="I20" s="633"/>
      <c r="J20" s="633"/>
      <c r="K20" s="633"/>
      <c r="L20" s="633"/>
      <c r="M20" s="633"/>
      <c r="N20" s="633"/>
      <c r="O20" s="633"/>
      <c r="P20" s="633"/>
      <c r="Q20" s="634"/>
      <c r="R20" s="635">
        <v>2494</v>
      </c>
      <c r="S20" s="636"/>
      <c r="T20" s="636"/>
      <c r="U20" s="636"/>
      <c r="V20" s="636"/>
      <c r="W20" s="636"/>
      <c r="X20" s="636"/>
      <c r="Y20" s="637"/>
      <c r="Z20" s="661">
        <v>0</v>
      </c>
      <c r="AA20" s="661"/>
      <c r="AB20" s="661"/>
      <c r="AC20" s="661"/>
      <c r="AD20" s="662">
        <v>2494</v>
      </c>
      <c r="AE20" s="662"/>
      <c r="AF20" s="662"/>
      <c r="AG20" s="662"/>
      <c r="AH20" s="662"/>
      <c r="AI20" s="662"/>
      <c r="AJ20" s="662"/>
      <c r="AK20" s="662"/>
      <c r="AL20" s="638">
        <v>0.1</v>
      </c>
      <c r="AM20" s="639"/>
      <c r="AN20" s="639"/>
      <c r="AO20" s="663"/>
      <c r="AP20" s="632" t="s">
        <v>274</v>
      </c>
      <c r="AQ20" s="633"/>
      <c r="AR20" s="633"/>
      <c r="AS20" s="633"/>
      <c r="AT20" s="633"/>
      <c r="AU20" s="633"/>
      <c r="AV20" s="633"/>
      <c r="AW20" s="633"/>
      <c r="AX20" s="633"/>
      <c r="AY20" s="633"/>
      <c r="AZ20" s="633"/>
      <c r="BA20" s="633"/>
      <c r="BB20" s="633"/>
      <c r="BC20" s="633"/>
      <c r="BD20" s="633"/>
      <c r="BE20" s="633"/>
      <c r="BF20" s="634"/>
      <c r="BG20" s="635">
        <v>113380</v>
      </c>
      <c r="BH20" s="636"/>
      <c r="BI20" s="636"/>
      <c r="BJ20" s="636"/>
      <c r="BK20" s="636"/>
      <c r="BL20" s="636"/>
      <c r="BM20" s="636"/>
      <c r="BN20" s="637"/>
      <c r="BO20" s="661">
        <v>3.9</v>
      </c>
      <c r="BP20" s="661"/>
      <c r="BQ20" s="661"/>
      <c r="BR20" s="661"/>
      <c r="BS20" s="662" t="s">
        <v>127</v>
      </c>
      <c r="BT20" s="662"/>
      <c r="BU20" s="662"/>
      <c r="BV20" s="662"/>
      <c r="BW20" s="662"/>
      <c r="BX20" s="662"/>
      <c r="BY20" s="662"/>
      <c r="BZ20" s="662"/>
      <c r="CA20" s="662"/>
      <c r="CB20" s="707"/>
      <c r="CD20" s="632" t="s">
        <v>275</v>
      </c>
      <c r="CE20" s="633"/>
      <c r="CF20" s="633"/>
      <c r="CG20" s="633"/>
      <c r="CH20" s="633"/>
      <c r="CI20" s="633"/>
      <c r="CJ20" s="633"/>
      <c r="CK20" s="633"/>
      <c r="CL20" s="633"/>
      <c r="CM20" s="633"/>
      <c r="CN20" s="633"/>
      <c r="CO20" s="633"/>
      <c r="CP20" s="633"/>
      <c r="CQ20" s="634"/>
      <c r="CR20" s="635">
        <v>7290705</v>
      </c>
      <c r="CS20" s="636"/>
      <c r="CT20" s="636"/>
      <c r="CU20" s="636"/>
      <c r="CV20" s="636"/>
      <c r="CW20" s="636"/>
      <c r="CX20" s="636"/>
      <c r="CY20" s="637"/>
      <c r="CZ20" s="661">
        <v>100</v>
      </c>
      <c r="DA20" s="661"/>
      <c r="DB20" s="661"/>
      <c r="DC20" s="661"/>
      <c r="DD20" s="641">
        <v>677595</v>
      </c>
      <c r="DE20" s="636"/>
      <c r="DF20" s="636"/>
      <c r="DG20" s="636"/>
      <c r="DH20" s="636"/>
      <c r="DI20" s="636"/>
      <c r="DJ20" s="636"/>
      <c r="DK20" s="636"/>
      <c r="DL20" s="636"/>
      <c r="DM20" s="636"/>
      <c r="DN20" s="636"/>
      <c r="DO20" s="636"/>
      <c r="DP20" s="637"/>
      <c r="DQ20" s="641">
        <v>5139878</v>
      </c>
      <c r="DR20" s="636"/>
      <c r="DS20" s="636"/>
      <c r="DT20" s="636"/>
      <c r="DU20" s="636"/>
      <c r="DV20" s="636"/>
      <c r="DW20" s="636"/>
      <c r="DX20" s="636"/>
      <c r="DY20" s="636"/>
      <c r="DZ20" s="636"/>
      <c r="EA20" s="636"/>
      <c r="EB20" s="636"/>
      <c r="EC20" s="671"/>
    </row>
    <row r="21" spans="2:133" ht="11.25" customHeight="1" x14ac:dyDescent="0.15">
      <c r="B21" s="632" t="s">
        <v>276</v>
      </c>
      <c r="C21" s="633"/>
      <c r="D21" s="633"/>
      <c r="E21" s="633"/>
      <c r="F21" s="633"/>
      <c r="G21" s="633"/>
      <c r="H21" s="633"/>
      <c r="I21" s="633"/>
      <c r="J21" s="633"/>
      <c r="K21" s="633"/>
      <c r="L21" s="633"/>
      <c r="M21" s="633"/>
      <c r="N21" s="633"/>
      <c r="O21" s="633"/>
      <c r="P21" s="633"/>
      <c r="Q21" s="634"/>
      <c r="R21" s="635">
        <v>814</v>
      </c>
      <c r="S21" s="636"/>
      <c r="T21" s="636"/>
      <c r="U21" s="636"/>
      <c r="V21" s="636"/>
      <c r="W21" s="636"/>
      <c r="X21" s="636"/>
      <c r="Y21" s="637"/>
      <c r="Z21" s="661">
        <v>0</v>
      </c>
      <c r="AA21" s="661"/>
      <c r="AB21" s="661"/>
      <c r="AC21" s="661"/>
      <c r="AD21" s="662">
        <v>814</v>
      </c>
      <c r="AE21" s="662"/>
      <c r="AF21" s="662"/>
      <c r="AG21" s="662"/>
      <c r="AH21" s="662"/>
      <c r="AI21" s="662"/>
      <c r="AJ21" s="662"/>
      <c r="AK21" s="662"/>
      <c r="AL21" s="638">
        <v>0</v>
      </c>
      <c r="AM21" s="639"/>
      <c r="AN21" s="639"/>
      <c r="AO21" s="663"/>
      <c r="AP21" s="632" t="s">
        <v>277</v>
      </c>
      <c r="AQ21" s="708"/>
      <c r="AR21" s="708"/>
      <c r="AS21" s="708"/>
      <c r="AT21" s="708"/>
      <c r="AU21" s="708"/>
      <c r="AV21" s="708"/>
      <c r="AW21" s="708"/>
      <c r="AX21" s="708"/>
      <c r="AY21" s="708"/>
      <c r="AZ21" s="708"/>
      <c r="BA21" s="708"/>
      <c r="BB21" s="708"/>
      <c r="BC21" s="708"/>
      <c r="BD21" s="708"/>
      <c r="BE21" s="708"/>
      <c r="BF21" s="709"/>
      <c r="BG21" s="635" t="s">
        <v>127</v>
      </c>
      <c r="BH21" s="636"/>
      <c r="BI21" s="636"/>
      <c r="BJ21" s="636"/>
      <c r="BK21" s="636"/>
      <c r="BL21" s="636"/>
      <c r="BM21" s="636"/>
      <c r="BN21" s="637"/>
      <c r="BO21" s="661" t="s">
        <v>127</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278</v>
      </c>
      <c r="C22" s="693"/>
      <c r="D22" s="693"/>
      <c r="E22" s="693"/>
      <c r="F22" s="693"/>
      <c r="G22" s="693"/>
      <c r="H22" s="693"/>
      <c r="I22" s="693"/>
      <c r="J22" s="693"/>
      <c r="K22" s="693"/>
      <c r="L22" s="693"/>
      <c r="M22" s="693"/>
      <c r="N22" s="693"/>
      <c r="O22" s="693"/>
      <c r="P22" s="693"/>
      <c r="Q22" s="694"/>
      <c r="R22" s="635">
        <v>16647</v>
      </c>
      <c r="S22" s="636"/>
      <c r="T22" s="636"/>
      <c r="U22" s="636"/>
      <c r="V22" s="636"/>
      <c r="W22" s="636"/>
      <c r="X22" s="636"/>
      <c r="Y22" s="637"/>
      <c r="Z22" s="661">
        <v>0.2</v>
      </c>
      <c r="AA22" s="661"/>
      <c r="AB22" s="661"/>
      <c r="AC22" s="661"/>
      <c r="AD22" s="662">
        <v>16085</v>
      </c>
      <c r="AE22" s="662"/>
      <c r="AF22" s="662"/>
      <c r="AG22" s="662"/>
      <c r="AH22" s="662"/>
      <c r="AI22" s="662"/>
      <c r="AJ22" s="662"/>
      <c r="AK22" s="662"/>
      <c r="AL22" s="638">
        <v>0.40000000596046448</v>
      </c>
      <c r="AM22" s="639"/>
      <c r="AN22" s="639"/>
      <c r="AO22" s="663"/>
      <c r="AP22" s="632" t="s">
        <v>279</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280</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281</v>
      </c>
      <c r="C23" s="633"/>
      <c r="D23" s="633"/>
      <c r="E23" s="633"/>
      <c r="F23" s="633"/>
      <c r="G23" s="633"/>
      <c r="H23" s="633"/>
      <c r="I23" s="633"/>
      <c r="J23" s="633"/>
      <c r="K23" s="633"/>
      <c r="L23" s="633"/>
      <c r="M23" s="633"/>
      <c r="N23" s="633"/>
      <c r="O23" s="633"/>
      <c r="P23" s="633"/>
      <c r="Q23" s="634"/>
      <c r="R23" s="635">
        <v>1079054</v>
      </c>
      <c r="S23" s="636"/>
      <c r="T23" s="636"/>
      <c r="U23" s="636"/>
      <c r="V23" s="636"/>
      <c r="W23" s="636"/>
      <c r="X23" s="636"/>
      <c r="Y23" s="637"/>
      <c r="Z23" s="661">
        <v>14</v>
      </c>
      <c r="AA23" s="661"/>
      <c r="AB23" s="661"/>
      <c r="AC23" s="661"/>
      <c r="AD23" s="662">
        <v>999490</v>
      </c>
      <c r="AE23" s="662"/>
      <c r="AF23" s="662"/>
      <c r="AG23" s="662"/>
      <c r="AH23" s="662"/>
      <c r="AI23" s="662"/>
      <c r="AJ23" s="662"/>
      <c r="AK23" s="662"/>
      <c r="AL23" s="638">
        <v>22.4</v>
      </c>
      <c r="AM23" s="639"/>
      <c r="AN23" s="639"/>
      <c r="AO23" s="663"/>
      <c r="AP23" s="632" t="s">
        <v>282</v>
      </c>
      <c r="AQ23" s="708"/>
      <c r="AR23" s="708"/>
      <c r="AS23" s="708"/>
      <c r="AT23" s="708"/>
      <c r="AU23" s="708"/>
      <c r="AV23" s="708"/>
      <c r="AW23" s="708"/>
      <c r="AX23" s="708"/>
      <c r="AY23" s="708"/>
      <c r="AZ23" s="708"/>
      <c r="BA23" s="708"/>
      <c r="BB23" s="708"/>
      <c r="BC23" s="708"/>
      <c r="BD23" s="708"/>
      <c r="BE23" s="708"/>
      <c r="BF23" s="709"/>
      <c r="BG23" s="635">
        <v>113380</v>
      </c>
      <c r="BH23" s="636"/>
      <c r="BI23" s="636"/>
      <c r="BJ23" s="636"/>
      <c r="BK23" s="636"/>
      <c r="BL23" s="636"/>
      <c r="BM23" s="636"/>
      <c r="BN23" s="637"/>
      <c r="BO23" s="661">
        <v>3.9</v>
      </c>
      <c r="BP23" s="661"/>
      <c r="BQ23" s="661"/>
      <c r="BR23" s="661"/>
      <c r="BS23" s="662" t="s">
        <v>127</v>
      </c>
      <c r="BT23" s="662"/>
      <c r="BU23" s="662"/>
      <c r="BV23" s="662"/>
      <c r="BW23" s="662"/>
      <c r="BX23" s="662"/>
      <c r="BY23" s="662"/>
      <c r="BZ23" s="662"/>
      <c r="CA23" s="662"/>
      <c r="CB23" s="707"/>
      <c r="CD23" s="688" t="s">
        <v>222</v>
      </c>
      <c r="CE23" s="689"/>
      <c r="CF23" s="689"/>
      <c r="CG23" s="689"/>
      <c r="CH23" s="689"/>
      <c r="CI23" s="689"/>
      <c r="CJ23" s="689"/>
      <c r="CK23" s="689"/>
      <c r="CL23" s="689"/>
      <c r="CM23" s="689"/>
      <c r="CN23" s="689"/>
      <c r="CO23" s="689"/>
      <c r="CP23" s="689"/>
      <c r="CQ23" s="690"/>
      <c r="CR23" s="688" t="s">
        <v>283</v>
      </c>
      <c r="CS23" s="689"/>
      <c r="CT23" s="689"/>
      <c r="CU23" s="689"/>
      <c r="CV23" s="689"/>
      <c r="CW23" s="689"/>
      <c r="CX23" s="689"/>
      <c r="CY23" s="690"/>
      <c r="CZ23" s="688" t="s">
        <v>284</v>
      </c>
      <c r="DA23" s="689"/>
      <c r="DB23" s="689"/>
      <c r="DC23" s="690"/>
      <c r="DD23" s="688" t="s">
        <v>285</v>
      </c>
      <c r="DE23" s="689"/>
      <c r="DF23" s="689"/>
      <c r="DG23" s="689"/>
      <c r="DH23" s="689"/>
      <c r="DI23" s="689"/>
      <c r="DJ23" s="689"/>
      <c r="DK23" s="690"/>
      <c r="DL23" s="720" t="s">
        <v>286</v>
      </c>
      <c r="DM23" s="721"/>
      <c r="DN23" s="721"/>
      <c r="DO23" s="721"/>
      <c r="DP23" s="721"/>
      <c r="DQ23" s="721"/>
      <c r="DR23" s="721"/>
      <c r="DS23" s="721"/>
      <c r="DT23" s="721"/>
      <c r="DU23" s="721"/>
      <c r="DV23" s="722"/>
      <c r="DW23" s="688" t="s">
        <v>287</v>
      </c>
      <c r="DX23" s="689"/>
      <c r="DY23" s="689"/>
      <c r="DZ23" s="689"/>
      <c r="EA23" s="689"/>
      <c r="EB23" s="689"/>
      <c r="EC23" s="690"/>
    </row>
    <row r="24" spans="2:133" ht="11.25" customHeight="1" x14ac:dyDescent="0.15">
      <c r="B24" s="632" t="s">
        <v>288</v>
      </c>
      <c r="C24" s="633"/>
      <c r="D24" s="633"/>
      <c r="E24" s="633"/>
      <c r="F24" s="633"/>
      <c r="G24" s="633"/>
      <c r="H24" s="633"/>
      <c r="I24" s="633"/>
      <c r="J24" s="633"/>
      <c r="K24" s="633"/>
      <c r="L24" s="633"/>
      <c r="M24" s="633"/>
      <c r="N24" s="633"/>
      <c r="O24" s="633"/>
      <c r="P24" s="633"/>
      <c r="Q24" s="634"/>
      <c r="R24" s="635">
        <v>999490</v>
      </c>
      <c r="S24" s="636"/>
      <c r="T24" s="636"/>
      <c r="U24" s="636"/>
      <c r="V24" s="636"/>
      <c r="W24" s="636"/>
      <c r="X24" s="636"/>
      <c r="Y24" s="637"/>
      <c r="Z24" s="661">
        <v>12.9</v>
      </c>
      <c r="AA24" s="661"/>
      <c r="AB24" s="661"/>
      <c r="AC24" s="661"/>
      <c r="AD24" s="662">
        <v>999490</v>
      </c>
      <c r="AE24" s="662"/>
      <c r="AF24" s="662"/>
      <c r="AG24" s="662"/>
      <c r="AH24" s="662"/>
      <c r="AI24" s="662"/>
      <c r="AJ24" s="662"/>
      <c r="AK24" s="662"/>
      <c r="AL24" s="638">
        <v>22.4</v>
      </c>
      <c r="AM24" s="639"/>
      <c r="AN24" s="639"/>
      <c r="AO24" s="663"/>
      <c r="AP24" s="632" t="s">
        <v>289</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290</v>
      </c>
      <c r="CE24" s="686"/>
      <c r="CF24" s="686"/>
      <c r="CG24" s="686"/>
      <c r="CH24" s="686"/>
      <c r="CI24" s="686"/>
      <c r="CJ24" s="686"/>
      <c r="CK24" s="686"/>
      <c r="CL24" s="686"/>
      <c r="CM24" s="686"/>
      <c r="CN24" s="686"/>
      <c r="CO24" s="686"/>
      <c r="CP24" s="686"/>
      <c r="CQ24" s="687"/>
      <c r="CR24" s="682">
        <v>3511283</v>
      </c>
      <c r="CS24" s="683"/>
      <c r="CT24" s="683"/>
      <c r="CU24" s="683"/>
      <c r="CV24" s="683"/>
      <c r="CW24" s="683"/>
      <c r="CX24" s="683"/>
      <c r="CY24" s="711"/>
      <c r="CZ24" s="712">
        <v>48.2</v>
      </c>
      <c r="DA24" s="697"/>
      <c r="DB24" s="697"/>
      <c r="DC24" s="714"/>
      <c r="DD24" s="710">
        <v>2432587</v>
      </c>
      <c r="DE24" s="683"/>
      <c r="DF24" s="683"/>
      <c r="DG24" s="683"/>
      <c r="DH24" s="683"/>
      <c r="DI24" s="683"/>
      <c r="DJ24" s="683"/>
      <c r="DK24" s="711"/>
      <c r="DL24" s="710">
        <v>2381816</v>
      </c>
      <c r="DM24" s="683"/>
      <c r="DN24" s="683"/>
      <c r="DO24" s="683"/>
      <c r="DP24" s="683"/>
      <c r="DQ24" s="683"/>
      <c r="DR24" s="683"/>
      <c r="DS24" s="683"/>
      <c r="DT24" s="683"/>
      <c r="DU24" s="683"/>
      <c r="DV24" s="711"/>
      <c r="DW24" s="712">
        <v>48.7</v>
      </c>
      <c r="DX24" s="697"/>
      <c r="DY24" s="697"/>
      <c r="DZ24" s="697"/>
      <c r="EA24" s="697"/>
      <c r="EB24" s="697"/>
      <c r="EC24" s="713"/>
    </row>
    <row r="25" spans="2:133" ht="11.25" customHeight="1" x14ac:dyDescent="0.15">
      <c r="B25" s="632" t="s">
        <v>291</v>
      </c>
      <c r="C25" s="633"/>
      <c r="D25" s="633"/>
      <c r="E25" s="633"/>
      <c r="F25" s="633"/>
      <c r="G25" s="633"/>
      <c r="H25" s="633"/>
      <c r="I25" s="633"/>
      <c r="J25" s="633"/>
      <c r="K25" s="633"/>
      <c r="L25" s="633"/>
      <c r="M25" s="633"/>
      <c r="N25" s="633"/>
      <c r="O25" s="633"/>
      <c r="P25" s="633"/>
      <c r="Q25" s="634"/>
      <c r="R25" s="635">
        <v>78820</v>
      </c>
      <c r="S25" s="636"/>
      <c r="T25" s="636"/>
      <c r="U25" s="636"/>
      <c r="V25" s="636"/>
      <c r="W25" s="636"/>
      <c r="X25" s="636"/>
      <c r="Y25" s="637"/>
      <c r="Z25" s="661">
        <v>1</v>
      </c>
      <c r="AA25" s="661"/>
      <c r="AB25" s="661"/>
      <c r="AC25" s="661"/>
      <c r="AD25" s="662" t="s">
        <v>127</v>
      </c>
      <c r="AE25" s="662"/>
      <c r="AF25" s="662"/>
      <c r="AG25" s="662"/>
      <c r="AH25" s="662"/>
      <c r="AI25" s="662"/>
      <c r="AJ25" s="662"/>
      <c r="AK25" s="662"/>
      <c r="AL25" s="638" t="s">
        <v>127</v>
      </c>
      <c r="AM25" s="639"/>
      <c r="AN25" s="639"/>
      <c r="AO25" s="663"/>
      <c r="AP25" s="632" t="s">
        <v>292</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293</v>
      </c>
      <c r="CE25" s="633"/>
      <c r="CF25" s="633"/>
      <c r="CG25" s="633"/>
      <c r="CH25" s="633"/>
      <c r="CI25" s="633"/>
      <c r="CJ25" s="633"/>
      <c r="CK25" s="633"/>
      <c r="CL25" s="633"/>
      <c r="CM25" s="633"/>
      <c r="CN25" s="633"/>
      <c r="CO25" s="633"/>
      <c r="CP25" s="633"/>
      <c r="CQ25" s="634"/>
      <c r="CR25" s="635">
        <v>1708171</v>
      </c>
      <c r="CS25" s="645"/>
      <c r="CT25" s="645"/>
      <c r="CU25" s="645"/>
      <c r="CV25" s="645"/>
      <c r="CW25" s="645"/>
      <c r="CX25" s="645"/>
      <c r="CY25" s="646"/>
      <c r="CZ25" s="638">
        <v>23.4</v>
      </c>
      <c r="DA25" s="647"/>
      <c r="DB25" s="647"/>
      <c r="DC25" s="648"/>
      <c r="DD25" s="641">
        <v>1611069</v>
      </c>
      <c r="DE25" s="645"/>
      <c r="DF25" s="645"/>
      <c r="DG25" s="645"/>
      <c r="DH25" s="645"/>
      <c r="DI25" s="645"/>
      <c r="DJ25" s="645"/>
      <c r="DK25" s="646"/>
      <c r="DL25" s="641">
        <v>1587841</v>
      </c>
      <c r="DM25" s="645"/>
      <c r="DN25" s="645"/>
      <c r="DO25" s="645"/>
      <c r="DP25" s="645"/>
      <c r="DQ25" s="645"/>
      <c r="DR25" s="645"/>
      <c r="DS25" s="645"/>
      <c r="DT25" s="645"/>
      <c r="DU25" s="645"/>
      <c r="DV25" s="646"/>
      <c r="DW25" s="638">
        <v>32.4</v>
      </c>
      <c r="DX25" s="647"/>
      <c r="DY25" s="647"/>
      <c r="DZ25" s="647"/>
      <c r="EA25" s="647"/>
      <c r="EB25" s="647"/>
      <c r="EC25" s="666"/>
    </row>
    <row r="26" spans="2:133" ht="11.25" customHeight="1" x14ac:dyDescent="0.15">
      <c r="B26" s="632" t="s">
        <v>294</v>
      </c>
      <c r="C26" s="633"/>
      <c r="D26" s="633"/>
      <c r="E26" s="633"/>
      <c r="F26" s="633"/>
      <c r="G26" s="633"/>
      <c r="H26" s="633"/>
      <c r="I26" s="633"/>
      <c r="J26" s="633"/>
      <c r="K26" s="633"/>
      <c r="L26" s="633"/>
      <c r="M26" s="633"/>
      <c r="N26" s="633"/>
      <c r="O26" s="633"/>
      <c r="P26" s="633"/>
      <c r="Q26" s="634"/>
      <c r="R26" s="635">
        <v>744</v>
      </c>
      <c r="S26" s="636"/>
      <c r="T26" s="636"/>
      <c r="U26" s="636"/>
      <c r="V26" s="636"/>
      <c r="W26" s="636"/>
      <c r="X26" s="636"/>
      <c r="Y26" s="637"/>
      <c r="Z26" s="661">
        <v>0</v>
      </c>
      <c r="AA26" s="661"/>
      <c r="AB26" s="661"/>
      <c r="AC26" s="661"/>
      <c r="AD26" s="662" t="s">
        <v>127</v>
      </c>
      <c r="AE26" s="662"/>
      <c r="AF26" s="662"/>
      <c r="AG26" s="662"/>
      <c r="AH26" s="662"/>
      <c r="AI26" s="662"/>
      <c r="AJ26" s="662"/>
      <c r="AK26" s="662"/>
      <c r="AL26" s="638" t="s">
        <v>127</v>
      </c>
      <c r="AM26" s="639"/>
      <c r="AN26" s="639"/>
      <c r="AO26" s="663"/>
      <c r="AP26" s="632" t="s">
        <v>295</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296</v>
      </c>
      <c r="CE26" s="633"/>
      <c r="CF26" s="633"/>
      <c r="CG26" s="633"/>
      <c r="CH26" s="633"/>
      <c r="CI26" s="633"/>
      <c r="CJ26" s="633"/>
      <c r="CK26" s="633"/>
      <c r="CL26" s="633"/>
      <c r="CM26" s="633"/>
      <c r="CN26" s="633"/>
      <c r="CO26" s="633"/>
      <c r="CP26" s="633"/>
      <c r="CQ26" s="634"/>
      <c r="CR26" s="635">
        <v>993814</v>
      </c>
      <c r="CS26" s="636"/>
      <c r="CT26" s="636"/>
      <c r="CU26" s="636"/>
      <c r="CV26" s="636"/>
      <c r="CW26" s="636"/>
      <c r="CX26" s="636"/>
      <c r="CY26" s="637"/>
      <c r="CZ26" s="638">
        <v>13.6</v>
      </c>
      <c r="DA26" s="647"/>
      <c r="DB26" s="647"/>
      <c r="DC26" s="648"/>
      <c r="DD26" s="641">
        <v>926889</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66"/>
    </row>
    <row r="27" spans="2:133" ht="11.25" customHeight="1" x14ac:dyDescent="0.15">
      <c r="B27" s="632" t="s">
        <v>297</v>
      </c>
      <c r="C27" s="633"/>
      <c r="D27" s="633"/>
      <c r="E27" s="633"/>
      <c r="F27" s="633"/>
      <c r="G27" s="633"/>
      <c r="H27" s="633"/>
      <c r="I27" s="633"/>
      <c r="J27" s="633"/>
      <c r="K27" s="633"/>
      <c r="L27" s="633"/>
      <c r="M27" s="633"/>
      <c r="N27" s="633"/>
      <c r="O27" s="633"/>
      <c r="P27" s="633"/>
      <c r="Q27" s="634"/>
      <c r="R27" s="635">
        <v>4638623</v>
      </c>
      <c r="S27" s="636"/>
      <c r="T27" s="636"/>
      <c r="U27" s="636"/>
      <c r="V27" s="636"/>
      <c r="W27" s="636"/>
      <c r="X27" s="636"/>
      <c r="Y27" s="637"/>
      <c r="Z27" s="661">
        <v>60.1</v>
      </c>
      <c r="AA27" s="661"/>
      <c r="AB27" s="661"/>
      <c r="AC27" s="661"/>
      <c r="AD27" s="662">
        <v>4445117</v>
      </c>
      <c r="AE27" s="662"/>
      <c r="AF27" s="662"/>
      <c r="AG27" s="662"/>
      <c r="AH27" s="662"/>
      <c r="AI27" s="662"/>
      <c r="AJ27" s="662"/>
      <c r="AK27" s="662"/>
      <c r="AL27" s="638">
        <v>99.400001525878906</v>
      </c>
      <c r="AM27" s="639"/>
      <c r="AN27" s="639"/>
      <c r="AO27" s="663"/>
      <c r="AP27" s="632" t="s">
        <v>298</v>
      </c>
      <c r="AQ27" s="633"/>
      <c r="AR27" s="633"/>
      <c r="AS27" s="633"/>
      <c r="AT27" s="633"/>
      <c r="AU27" s="633"/>
      <c r="AV27" s="633"/>
      <c r="AW27" s="633"/>
      <c r="AX27" s="633"/>
      <c r="AY27" s="633"/>
      <c r="AZ27" s="633"/>
      <c r="BA27" s="633"/>
      <c r="BB27" s="633"/>
      <c r="BC27" s="633"/>
      <c r="BD27" s="633"/>
      <c r="BE27" s="633"/>
      <c r="BF27" s="634"/>
      <c r="BG27" s="635">
        <v>2900923</v>
      </c>
      <c r="BH27" s="636"/>
      <c r="BI27" s="636"/>
      <c r="BJ27" s="636"/>
      <c r="BK27" s="636"/>
      <c r="BL27" s="636"/>
      <c r="BM27" s="636"/>
      <c r="BN27" s="637"/>
      <c r="BO27" s="661">
        <v>100</v>
      </c>
      <c r="BP27" s="661"/>
      <c r="BQ27" s="661"/>
      <c r="BR27" s="661"/>
      <c r="BS27" s="662" t="s">
        <v>127</v>
      </c>
      <c r="BT27" s="662"/>
      <c r="BU27" s="662"/>
      <c r="BV27" s="662"/>
      <c r="BW27" s="662"/>
      <c r="BX27" s="662"/>
      <c r="BY27" s="662"/>
      <c r="BZ27" s="662"/>
      <c r="CA27" s="662"/>
      <c r="CB27" s="707"/>
      <c r="CD27" s="632" t="s">
        <v>299</v>
      </c>
      <c r="CE27" s="633"/>
      <c r="CF27" s="633"/>
      <c r="CG27" s="633"/>
      <c r="CH27" s="633"/>
      <c r="CI27" s="633"/>
      <c r="CJ27" s="633"/>
      <c r="CK27" s="633"/>
      <c r="CL27" s="633"/>
      <c r="CM27" s="633"/>
      <c r="CN27" s="633"/>
      <c r="CO27" s="633"/>
      <c r="CP27" s="633"/>
      <c r="CQ27" s="634"/>
      <c r="CR27" s="635">
        <v>1241106</v>
      </c>
      <c r="CS27" s="645"/>
      <c r="CT27" s="645"/>
      <c r="CU27" s="645"/>
      <c r="CV27" s="645"/>
      <c r="CW27" s="645"/>
      <c r="CX27" s="645"/>
      <c r="CY27" s="646"/>
      <c r="CZ27" s="638">
        <v>17</v>
      </c>
      <c r="DA27" s="647"/>
      <c r="DB27" s="647"/>
      <c r="DC27" s="648"/>
      <c r="DD27" s="641">
        <v>259512</v>
      </c>
      <c r="DE27" s="645"/>
      <c r="DF27" s="645"/>
      <c r="DG27" s="645"/>
      <c r="DH27" s="645"/>
      <c r="DI27" s="645"/>
      <c r="DJ27" s="645"/>
      <c r="DK27" s="646"/>
      <c r="DL27" s="641">
        <v>249352</v>
      </c>
      <c r="DM27" s="645"/>
      <c r="DN27" s="645"/>
      <c r="DO27" s="645"/>
      <c r="DP27" s="645"/>
      <c r="DQ27" s="645"/>
      <c r="DR27" s="645"/>
      <c r="DS27" s="645"/>
      <c r="DT27" s="645"/>
      <c r="DU27" s="645"/>
      <c r="DV27" s="646"/>
      <c r="DW27" s="638">
        <v>5.0999999999999996</v>
      </c>
      <c r="DX27" s="647"/>
      <c r="DY27" s="647"/>
      <c r="DZ27" s="647"/>
      <c r="EA27" s="647"/>
      <c r="EB27" s="647"/>
      <c r="EC27" s="666"/>
    </row>
    <row r="28" spans="2:133" ht="11.25" customHeight="1" x14ac:dyDescent="0.15">
      <c r="B28" s="632" t="s">
        <v>300</v>
      </c>
      <c r="C28" s="633"/>
      <c r="D28" s="633"/>
      <c r="E28" s="633"/>
      <c r="F28" s="633"/>
      <c r="G28" s="633"/>
      <c r="H28" s="633"/>
      <c r="I28" s="633"/>
      <c r="J28" s="633"/>
      <c r="K28" s="633"/>
      <c r="L28" s="633"/>
      <c r="M28" s="633"/>
      <c r="N28" s="633"/>
      <c r="O28" s="633"/>
      <c r="P28" s="633"/>
      <c r="Q28" s="634"/>
      <c r="R28" s="635">
        <v>2909</v>
      </c>
      <c r="S28" s="636"/>
      <c r="T28" s="636"/>
      <c r="U28" s="636"/>
      <c r="V28" s="636"/>
      <c r="W28" s="636"/>
      <c r="X28" s="636"/>
      <c r="Y28" s="637"/>
      <c r="Z28" s="661">
        <v>0</v>
      </c>
      <c r="AA28" s="661"/>
      <c r="AB28" s="661"/>
      <c r="AC28" s="661"/>
      <c r="AD28" s="662">
        <v>2909</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301</v>
      </c>
      <c r="CE28" s="633"/>
      <c r="CF28" s="633"/>
      <c r="CG28" s="633"/>
      <c r="CH28" s="633"/>
      <c r="CI28" s="633"/>
      <c r="CJ28" s="633"/>
      <c r="CK28" s="633"/>
      <c r="CL28" s="633"/>
      <c r="CM28" s="633"/>
      <c r="CN28" s="633"/>
      <c r="CO28" s="633"/>
      <c r="CP28" s="633"/>
      <c r="CQ28" s="634"/>
      <c r="CR28" s="635">
        <v>562006</v>
      </c>
      <c r="CS28" s="636"/>
      <c r="CT28" s="636"/>
      <c r="CU28" s="636"/>
      <c r="CV28" s="636"/>
      <c r="CW28" s="636"/>
      <c r="CX28" s="636"/>
      <c r="CY28" s="637"/>
      <c r="CZ28" s="638">
        <v>7.7</v>
      </c>
      <c r="DA28" s="647"/>
      <c r="DB28" s="647"/>
      <c r="DC28" s="648"/>
      <c r="DD28" s="641">
        <v>562006</v>
      </c>
      <c r="DE28" s="636"/>
      <c r="DF28" s="636"/>
      <c r="DG28" s="636"/>
      <c r="DH28" s="636"/>
      <c r="DI28" s="636"/>
      <c r="DJ28" s="636"/>
      <c r="DK28" s="637"/>
      <c r="DL28" s="641">
        <v>544623</v>
      </c>
      <c r="DM28" s="636"/>
      <c r="DN28" s="636"/>
      <c r="DO28" s="636"/>
      <c r="DP28" s="636"/>
      <c r="DQ28" s="636"/>
      <c r="DR28" s="636"/>
      <c r="DS28" s="636"/>
      <c r="DT28" s="636"/>
      <c r="DU28" s="636"/>
      <c r="DV28" s="637"/>
      <c r="DW28" s="638">
        <v>11.1</v>
      </c>
      <c r="DX28" s="647"/>
      <c r="DY28" s="647"/>
      <c r="DZ28" s="647"/>
      <c r="EA28" s="647"/>
      <c r="EB28" s="647"/>
      <c r="EC28" s="666"/>
    </row>
    <row r="29" spans="2:133" ht="11.25" customHeight="1" x14ac:dyDescent="0.15">
      <c r="B29" s="632" t="s">
        <v>302</v>
      </c>
      <c r="C29" s="633"/>
      <c r="D29" s="633"/>
      <c r="E29" s="633"/>
      <c r="F29" s="633"/>
      <c r="G29" s="633"/>
      <c r="H29" s="633"/>
      <c r="I29" s="633"/>
      <c r="J29" s="633"/>
      <c r="K29" s="633"/>
      <c r="L29" s="633"/>
      <c r="M29" s="633"/>
      <c r="N29" s="633"/>
      <c r="O29" s="633"/>
      <c r="P29" s="633"/>
      <c r="Q29" s="634"/>
      <c r="R29" s="635">
        <v>1722</v>
      </c>
      <c r="S29" s="636"/>
      <c r="T29" s="636"/>
      <c r="U29" s="636"/>
      <c r="V29" s="636"/>
      <c r="W29" s="636"/>
      <c r="X29" s="636"/>
      <c r="Y29" s="637"/>
      <c r="Z29" s="661">
        <v>0</v>
      </c>
      <c r="AA29" s="661"/>
      <c r="AB29" s="661"/>
      <c r="AC29" s="661"/>
      <c r="AD29" s="662">
        <v>91</v>
      </c>
      <c r="AE29" s="662"/>
      <c r="AF29" s="662"/>
      <c r="AG29" s="662"/>
      <c r="AH29" s="662"/>
      <c r="AI29" s="662"/>
      <c r="AJ29" s="662"/>
      <c r="AK29" s="662"/>
      <c r="AL29" s="638">
        <v>0</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303</v>
      </c>
      <c r="CE29" s="656"/>
      <c r="CF29" s="632" t="s">
        <v>70</v>
      </c>
      <c r="CG29" s="633"/>
      <c r="CH29" s="633"/>
      <c r="CI29" s="633"/>
      <c r="CJ29" s="633"/>
      <c r="CK29" s="633"/>
      <c r="CL29" s="633"/>
      <c r="CM29" s="633"/>
      <c r="CN29" s="633"/>
      <c r="CO29" s="633"/>
      <c r="CP29" s="633"/>
      <c r="CQ29" s="634"/>
      <c r="CR29" s="635">
        <v>562006</v>
      </c>
      <c r="CS29" s="645"/>
      <c r="CT29" s="645"/>
      <c r="CU29" s="645"/>
      <c r="CV29" s="645"/>
      <c r="CW29" s="645"/>
      <c r="CX29" s="645"/>
      <c r="CY29" s="646"/>
      <c r="CZ29" s="638">
        <v>7.7</v>
      </c>
      <c r="DA29" s="647"/>
      <c r="DB29" s="647"/>
      <c r="DC29" s="648"/>
      <c r="DD29" s="641">
        <v>562006</v>
      </c>
      <c r="DE29" s="645"/>
      <c r="DF29" s="645"/>
      <c r="DG29" s="645"/>
      <c r="DH29" s="645"/>
      <c r="DI29" s="645"/>
      <c r="DJ29" s="645"/>
      <c r="DK29" s="646"/>
      <c r="DL29" s="641">
        <v>544623</v>
      </c>
      <c r="DM29" s="645"/>
      <c r="DN29" s="645"/>
      <c r="DO29" s="645"/>
      <c r="DP29" s="645"/>
      <c r="DQ29" s="645"/>
      <c r="DR29" s="645"/>
      <c r="DS29" s="645"/>
      <c r="DT29" s="645"/>
      <c r="DU29" s="645"/>
      <c r="DV29" s="646"/>
      <c r="DW29" s="638">
        <v>11.1</v>
      </c>
      <c r="DX29" s="647"/>
      <c r="DY29" s="647"/>
      <c r="DZ29" s="647"/>
      <c r="EA29" s="647"/>
      <c r="EB29" s="647"/>
      <c r="EC29" s="666"/>
    </row>
    <row r="30" spans="2:133" ht="11.25" customHeight="1" x14ac:dyDescent="0.15">
      <c r="B30" s="632" t="s">
        <v>304</v>
      </c>
      <c r="C30" s="633"/>
      <c r="D30" s="633"/>
      <c r="E30" s="633"/>
      <c r="F30" s="633"/>
      <c r="G30" s="633"/>
      <c r="H30" s="633"/>
      <c r="I30" s="633"/>
      <c r="J30" s="633"/>
      <c r="K30" s="633"/>
      <c r="L30" s="633"/>
      <c r="M30" s="633"/>
      <c r="N30" s="633"/>
      <c r="O30" s="633"/>
      <c r="P30" s="633"/>
      <c r="Q30" s="634"/>
      <c r="R30" s="635">
        <v>40481</v>
      </c>
      <c r="S30" s="636"/>
      <c r="T30" s="636"/>
      <c r="U30" s="636"/>
      <c r="V30" s="636"/>
      <c r="W30" s="636"/>
      <c r="X30" s="636"/>
      <c r="Y30" s="637"/>
      <c r="Z30" s="661">
        <v>0.5</v>
      </c>
      <c r="AA30" s="661"/>
      <c r="AB30" s="661"/>
      <c r="AC30" s="661"/>
      <c r="AD30" s="662">
        <v>15080</v>
      </c>
      <c r="AE30" s="662"/>
      <c r="AF30" s="662"/>
      <c r="AG30" s="662"/>
      <c r="AH30" s="662"/>
      <c r="AI30" s="662"/>
      <c r="AJ30" s="662"/>
      <c r="AK30" s="662"/>
      <c r="AL30" s="638">
        <v>0.3</v>
      </c>
      <c r="AM30" s="639"/>
      <c r="AN30" s="639"/>
      <c r="AO30" s="663"/>
      <c r="AP30" s="688" t="s">
        <v>222</v>
      </c>
      <c r="AQ30" s="689"/>
      <c r="AR30" s="689"/>
      <c r="AS30" s="689"/>
      <c r="AT30" s="689"/>
      <c r="AU30" s="689"/>
      <c r="AV30" s="689"/>
      <c r="AW30" s="689"/>
      <c r="AX30" s="689"/>
      <c r="AY30" s="689"/>
      <c r="AZ30" s="689"/>
      <c r="BA30" s="689"/>
      <c r="BB30" s="689"/>
      <c r="BC30" s="689"/>
      <c r="BD30" s="689"/>
      <c r="BE30" s="689"/>
      <c r="BF30" s="690"/>
      <c r="BG30" s="688" t="s">
        <v>305</v>
      </c>
      <c r="BH30" s="705"/>
      <c r="BI30" s="705"/>
      <c r="BJ30" s="705"/>
      <c r="BK30" s="705"/>
      <c r="BL30" s="705"/>
      <c r="BM30" s="705"/>
      <c r="BN30" s="705"/>
      <c r="BO30" s="705"/>
      <c r="BP30" s="705"/>
      <c r="BQ30" s="706"/>
      <c r="BR30" s="688" t="s">
        <v>306</v>
      </c>
      <c r="BS30" s="705"/>
      <c r="BT30" s="705"/>
      <c r="BU30" s="705"/>
      <c r="BV30" s="705"/>
      <c r="BW30" s="705"/>
      <c r="BX30" s="705"/>
      <c r="BY30" s="705"/>
      <c r="BZ30" s="705"/>
      <c r="CA30" s="705"/>
      <c r="CB30" s="706"/>
      <c r="CD30" s="657"/>
      <c r="CE30" s="658"/>
      <c r="CF30" s="632" t="s">
        <v>307</v>
      </c>
      <c r="CG30" s="633"/>
      <c r="CH30" s="633"/>
      <c r="CI30" s="633"/>
      <c r="CJ30" s="633"/>
      <c r="CK30" s="633"/>
      <c r="CL30" s="633"/>
      <c r="CM30" s="633"/>
      <c r="CN30" s="633"/>
      <c r="CO30" s="633"/>
      <c r="CP30" s="633"/>
      <c r="CQ30" s="634"/>
      <c r="CR30" s="635">
        <v>543590</v>
      </c>
      <c r="CS30" s="636"/>
      <c r="CT30" s="636"/>
      <c r="CU30" s="636"/>
      <c r="CV30" s="636"/>
      <c r="CW30" s="636"/>
      <c r="CX30" s="636"/>
      <c r="CY30" s="637"/>
      <c r="CZ30" s="638">
        <v>7.5</v>
      </c>
      <c r="DA30" s="647"/>
      <c r="DB30" s="647"/>
      <c r="DC30" s="648"/>
      <c r="DD30" s="641">
        <v>543590</v>
      </c>
      <c r="DE30" s="636"/>
      <c r="DF30" s="636"/>
      <c r="DG30" s="636"/>
      <c r="DH30" s="636"/>
      <c r="DI30" s="636"/>
      <c r="DJ30" s="636"/>
      <c r="DK30" s="637"/>
      <c r="DL30" s="641">
        <v>530887</v>
      </c>
      <c r="DM30" s="636"/>
      <c r="DN30" s="636"/>
      <c r="DO30" s="636"/>
      <c r="DP30" s="636"/>
      <c r="DQ30" s="636"/>
      <c r="DR30" s="636"/>
      <c r="DS30" s="636"/>
      <c r="DT30" s="636"/>
      <c r="DU30" s="636"/>
      <c r="DV30" s="637"/>
      <c r="DW30" s="638">
        <v>10.8</v>
      </c>
      <c r="DX30" s="647"/>
      <c r="DY30" s="647"/>
      <c r="DZ30" s="647"/>
      <c r="EA30" s="647"/>
      <c r="EB30" s="647"/>
      <c r="EC30" s="666"/>
    </row>
    <row r="31" spans="2:133" ht="11.25" customHeight="1" x14ac:dyDescent="0.15">
      <c r="B31" s="632" t="s">
        <v>308</v>
      </c>
      <c r="C31" s="633"/>
      <c r="D31" s="633"/>
      <c r="E31" s="633"/>
      <c r="F31" s="633"/>
      <c r="G31" s="633"/>
      <c r="H31" s="633"/>
      <c r="I31" s="633"/>
      <c r="J31" s="633"/>
      <c r="K31" s="633"/>
      <c r="L31" s="633"/>
      <c r="M31" s="633"/>
      <c r="N31" s="633"/>
      <c r="O31" s="633"/>
      <c r="P31" s="633"/>
      <c r="Q31" s="634"/>
      <c r="R31" s="635">
        <v>19444</v>
      </c>
      <c r="S31" s="636"/>
      <c r="T31" s="636"/>
      <c r="U31" s="636"/>
      <c r="V31" s="636"/>
      <c r="W31" s="636"/>
      <c r="X31" s="636"/>
      <c r="Y31" s="637"/>
      <c r="Z31" s="661">
        <v>0.3</v>
      </c>
      <c r="AA31" s="661"/>
      <c r="AB31" s="661"/>
      <c r="AC31" s="661"/>
      <c r="AD31" s="662" t="s">
        <v>127</v>
      </c>
      <c r="AE31" s="662"/>
      <c r="AF31" s="662"/>
      <c r="AG31" s="662"/>
      <c r="AH31" s="662"/>
      <c r="AI31" s="662"/>
      <c r="AJ31" s="662"/>
      <c r="AK31" s="662"/>
      <c r="AL31" s="638" t="s">
        <v>127</v>
      </c>
      <c r="AM31" s="639"/>
      <c r="AN31" s="639"/>
      <c r="AO31" s="663"/>
      <c r="AP31" s="699" t="s">
        <v>309</v>
      </c>
      <c r="AQ31" s="700"/>
      <c r="AR31" s="700"/>
      <c r="AS31" s="700"/>
      <c r="AT31" s="701" t="s">
        <v>310</v>
      </c>
      <c r="AU31" s="343"/>
      <c r="AV31" s="343"/>
      <c r="AW31" s="343"/>
      <c r="AX31" s="685" t="s">
        <v>188</v>
      </c>
      <c r="AY31" s="686"/>
      <c r="AZ31" s="686"/>
      <c r="BA31" s="686"/>
      <c r="BB31" s="686"/>
      <c r="BC31" s="686"/>
      <c r="BD31" s="686"/>
      <c r="BE31" s="686"/>
      <c r="BF31" s="687"/>
      <c r="BG31" s="695">
        <v>99.1</v>
      </c>
      <c r="BH31" s="696"/>
      <c r="BI31" s="696"/>
      <c r="BJ31" s="696"/>
      <c r="BK31" s="696"/>
      <c r="BL31" s="696"/>
      <c r="BM31" s="697">
        <v>96.5</v>
      </c>
      <c r="BN31" s="696"/>
      <c r="BO31" s="696"/>
      <c r="BP31" s="696"/>
      <c r="BQ31" s="698"/>
      <c r="BR31" s="695">
        <v>98.9</v>
      </c>
      <c r="BS31" s="696"/>
      <c r="BT31" s="696"/>
      <c r="BU31" s="696"/>
      <c r="BV31" s="696"/>
      <c r="BW31" s="696"/>
      <c r="BX31" s="697">
        <v>96.2</v>
      </c>
      <c r="BY31" s="696"/>
      <c r="BZ31" s="696"/>
      <c r="CA31" s="696"/>
      <c r="CB31" s="698"/>
      <c r="CD31" s="657"/>
      <c r="CE31" s="658"/>
      <c r="CF31" s="632" t="s">
        <v>311</v>
      </c>
      <c r="CG31" s="633"/>
      <c r="CH31" s="633"/>
      <c r="CI31" s="633"/>
      <c r="CJ31" s="633"/>
      <c r="CK31" s="633"/>
      <c r="CL31" s="633"/>
      <c r="CM31" s="633"/>
      <c r="CN31" s="633"/>
      <c r="CO31" s="633"/>
      <c r="CP31" s="633"/>
      <c r="CQ31" s="634"/>
      <c r="CR31" s="635">
        <v>18416</v>
      </c>
      <c r="CS31" s="645"/>
      <c r="CT31" s="645"/>
      <c r="CU31" s="645"/>
      <c r="CV31" s="645"/>
      <c r="CW31" s="645"/>
      <c r="CX31" s="645"/>
      <c r="CY31" s="646"/>
      <c r="CZ31" s="638">
        <v>0.3</v>
      </c>
      <c r="DA31" s="647"/>
      <c r="DB31" s="647"/>
      <c r="DC31" s="648"/>
      <c r="DD31" s="641">
        <v>18416</v>
      </c>
      <c r="DE31" s="645"/>
      <c r="DF31" s="645"/>
      <c r="DG31" s="645"/>
      <c r="DH31" s="645"/>
      <c r="DI31" s="645"/>
      <c r="DJ31" s="645"/>
      <c r="DK31" s="646"/>
      <c r="DL31" s="641">
        <v>13736</v>
      </c>
      <c r="DM31" s="645"/>
      <c r="DN31" s="645"/>
      <c r="DO31" s="645"/>
      <c r="DP31" s="645"/>
      <c r="DQ31" s="645"/>
      <c r="DR31" s="645"/>
      <c r="DS31" s="645"/>
      <c r="DT31" s="645"/>
      <c r="DU31" s="645"/>
      <c r="DV31" s="646"/>
      <c r="DW31" s="638">
        <v>0.3</v>
      </c>
      <c r="DX31" s="647"/>
      <c r="DY31" s="647"/>
      <c r="DZ31" s="647"/>
      <c r="EA31" s="647"/>
      <c r="EB31" s="647"/>
      <c r="EC31" s="666"/>
    </row>
    <row r="32" spans="2:133" ht="11.25" customHeight="1" x14ac:dyDescent="0.15">
      <c r="B32" s="632" t="s">
        <v>312</v>
      </c>
      <c r="C32" s="633"/>
      <c r="D32" s="633"/>
      <c r="E32" s="633"/>
      <c r="F32" s="633"/>
      <c r="G32" s="633"/>
      <c r="H32" s="633"/>
      <c r="I32" s="633"/>
      <c r="J32" s="633"/>
      <c r="K32" s="633"/>
      <c r="L32" s="633"/>
      <c r="M32" s="633"/>
      <c r="N32" s="633"/>
      <c r="O32" s="633"/>
      <c r="P32" s="633"/>
      <c r="Q32" s="634"/>
      <c r="R32" s="635">
        <v>1337867</v>
      </c>
      <c r="S32" s="636"/>
      <c r="T32" s="636"/>
      <c r="U32" s="636"/>
      <c r="V32" s="636"/>
      <c r="W32" s="636"/>
      <c r="X32" s="636"/>
      <c r="Y32" s="637"/>
      <c r="Z32" s="661">
        <v>17.3</v>
      </c>
      <c r="AA32" s="661"/>
      <c r="AB32" s="661"/>
      <c r="AC32" s="661"/>
      <c r="AD32" s="662" t="s">
        <v>127</v>
      </c>
      <c r="AE32" s="662"/>
      <c r="AF32" s="662"/>
      <c r="AG32" s="662"/>
      <c r="AH32" s="662"/>
      <c r="AI32" s="662"/>
      <c r="AJ32" s="662"/>
      <c r="AK32" s="662"/>
      <c r="AL32" s="638" t="s">
        <v>127</v>
      </c>
      <c r="AM32" s="639"/>
      <c r="AN32" s="639"/>
      <c r="AO32" s="663"/>
      <c r="AP32" s="672"/>
      <c r="AQ32" s="673"/>
      <c r="AR32" s="673"/>
      <c r="AS32" s="673"/>
      <c r="AT32" s="702"/>
      <c r="AU32" s="205" t="s">
        <v>313</v>
      </c>
      <c r="AX32" s="632" t="s">
        <v>314</v>
      </c>
      <c r="AY32" s="633"/>
      <c r="AZ32" s="633"/>
      <c r="BA32" s="633"/>
      <c r="BB32" s="633"/>
      <c r="BC32" s="633"/>
      <c r="BD32" s="633"/>
      <c r="BE32" s="633"/>
      <c r="BF32" s="634"/>
      <c r="BG32" s="704">
        <v>98.9</v>
      </c>
      <c r="BH32" s="645"/>
      <c r="BI32" s="645"/>
      <c r="BJ32" s="645"/>
      <c r="BK32" s="645"/>
      <c r="BL32" s="645"/>
      <c r="BM32" s="639">
        <v>95.3</v>
      </c>
      <c r="BN32" s="645"/>
      <c r="BO32" s="645"/>
      <c r="BP32" s="645"/>
      <c r="BQ32" s="670"/>
      <c r="BR32" s="704">
        <v>98.7</v>
      </c>
      <c r="BS32" s="645"/>
      <c r="BT32" s="645"/>
      <c r="BU32" s="645"/>
      <c r="BV32" s="645"/>
      <c r="BW32" s="645"/>
      <c r="BX32" s="639">
        <v>95.1</v>
      </c>
      <c r="BY32" s="645"/>
      <c r="BZ32" s="645"/>
      <c r="CA32" s="645"/>
      <c r="CB32" s="670"/>
      <c r="CD32" s="659"/>
      <c r="CE32" s="660"/>
      <c r="CF32" s="632" t="s">
        <v>315</v>
      </c>
      <c r="CG32" s="633"/>
      <c r="CH32" s="633"/>
      <c r="CI32" s="633"/>
      <c r="CJ32" s="633"/>
      <c r="CK32" s="633"/>
      <c r="CL32" s="633"/>
      <c r="CM32" s="633"/>
      <c r="CN32" s="633"/>
      <c r="CO32" s="633"/>
      <c r="CP32" s="633"/>
      <c r="CQ32" s="634"/>
      <c r="CR32" s="635" t="s">
        <v>127</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15">
      <c r="B33" s="692" t="s">
        <v>316</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4"/>
      <c r="AQ33" s="675"/>
      <c r="AR33" s="675"/>
      <c r="AS33" s="675"/>
      <c r="AT33" s="703"/>
      <c r="AU33" s="344"/>
      <c r="AV33" s="344"/>
      <c r="AW33" s="344"/>
      <c r="AX33" s="612" t="s">
        <v>317</v>
      </c>
      <c r="AY33" s="613"/>
      <c r="AZ33" s="613"/>
      <c r="BA33" s="613"/>
      <c r="BB33" s="613"/>
      <c r="BC33" s="613"/>
      <c r="BD33" s="613"/>
      <c r="BE33" s="613"/>
      <c r="BF33" s="614"/>
      <c r="BG33" s="691">
        <v>99.1</v>
      </c>
      <c r="BH33" s="616"/>
      <c r="BI33" s="616"/>
      <c r="BJ33" s="616"/>
      <c r="BK33" s="616"/>
      <c r="BL33" s="616"/>
      <c r="BM33" s="653">
        <v>97.2</v>
      </c>
      <c r="BN33" s="616"/>
      <c r="BO33" s="616"/>
      <c r="BP33" s="616"/>
      <c r="BQ33" s="664"/>
      <c r="BR33" s="691">
        <v>98.9</v>
      </c>
      <c r="BS33" s="616"/>
      <c r="BT33" s="616"/>
      <c r="BU33" s="616"/>
      <c r="BV33" s="616"/>
      <c r="BW33" s="616"/>
      <c r="BX33" s="653">
        <v>96.8</v>
      </c>
      <c r="BY33" s="616"/>
      <c r="BZ33" s="616"/>
      <c r="CA33" s="616"/>
      <c r="CB33" s="664"/>
      <c r="CD33" s="632" t="s">
        <v>318</v>
      </c>
      <c r="CE33" s="633"/>
      <c r="CF33" s="633"/>
      <c r="CG33" s="633"/>
      <c r="CH33" s="633"/>
      <c r="CI33" s="633"/>
      <c r="CJ33" s="633"/>
      <c r="CK33" s="633"/>
      <c r="CL33" s="633"/>
      <c r="CM33" s="633"/>
      <c r="CN33" s="633"/>
      <c r="CO33" s="633"/>
      <c r="CP33" s="633"/>
      <c r="CQ33" s="634"/>
      <c r="CR33" s="635">
        <v>3101827</v>
      </c>
      <c r="CS33" s="645"/>
      <c r="CT33" s="645"/>
      <c r="CU33" s="645"/>
      <c r="CV33" s="645"/>
      <c r="CW33" s="645"/>
      <c r="CX33" s="645"/>
      <c r="CY33" s="646"/>
      <c r="CZ33" s="638">
        <v>42.5</v>
      </c>
      <c r="DA33" s="647"/>
      <c r="DB33" s="647"/>
      <c r="DC33" s="648"/>
      <c r="DD33" s="641">
        <v>2457410</v>
      </c>
      <c r="DE33" s="645"/>
      <c r="DF33" s="645"/>
      <c r="DG33" s="645"/>
      <c r="DH33" s="645"/>
      <c r="DI33" s="645"/>
      <c r="DJ33" s="645"/>
      <c r="DK33" s="646"/>
      <c r="DL33" s="641">
        <v>2009694</v>
      </c>
      <c r="DM33" s="645"/>
      <c r="DN33" s="645"/>
      <c r="DO33" s="645"/>
      <c r="DP33" s="645"/>
      <c r="DQ33" s="645"/>
      <c r="DR33" s="645"/>
      <c r="DS33" s="645"/>
      <c r="DT33" s="645"/>
      <c r="DU33" s="645"/>
      <c r="DV33" s="646"/>
      <c r="DW33" s="638">
        <v>41.1</v>
      </c>
      <c r="DX33" s="647"/>
      <c r="DY33" s="647"/>
      <c r="DZ33" s="647"/>
      <c r="EA33" s="647"/>
      <c r="EB33" s="647"/>
      <c r="EC33" s="666"/>
    </row>
    <row r="34" spans="2:133" ht="11.25" customHeight="1" x14ac:dyDescent="0.15">
      <c r="B34" s="632" t="s">
        <v>319</v>
      </c>
      <c r="C34" s="633"/>
      <c r="D34" s="633"/>
      <c r="E34" s="633"/>
      <c r="F34" s="633"/>
      <c r="G34" s="633"/>
      <c r="H34" s="633"/>
      <c r="I34" s="633"/>
      <c r="J34" s="633"/>
      <c r="K34" s="633"/>
      <c r="L34" s="633"/>
      <c r="M34" s="633"/>
      <c r="N34" s="633"/>
      <c r="O34" s="633"/>
      <c r="P34" s="633"/>
      <c r="Q34" s="634"/>
      <c r="R34" s="635">
        <v>416693</v>
      </c>
      <c r="S34" s="636"/>
      <c r="T34" s="636"/>
      <c r="U34" s="636"/>
      <c r="V34" s="636"/>
      <c r="W34" s="636"/>
      <c r="X34" s="636"/>
      <c r="Y34" s="637"/>
      <c r="Z34" s="661">
        <v>5.4</v>
      </c>
      <c r="AA34" s="661"/>
      <c r="AB34" s="661"/>
      <c r="AC34" s="661"/>
      <c r="AD34" s="662" t="s">
        <v>127</v>
      </c>
      <c r="AE34" s="662"/>
      <c r="AF34" s="662"/>
      <c r="AG34" s="662"/>
      <c r="AH34" s="662"/>
      <c r="AI34" s="662"/>
      <c r="AJ34" s="662"/>
      <c r="AK34" s="662"/>
      <c r="AL34" s="638" t="s">
        <v>127</v>
      </c>
      <c r="AM34" s="639"/>
      <c r="AN34" s="639"/>
      <c r="AO34" s="663"/>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2" t="s">
        <v>320</v>
      </c>
      <c r="CE34" s="633"/>
      <c r="CF34" s="633"/>
      <c r="CG34" s="633"/>
      <c r="CH34" s="633"/>
      <c r="CI34" s="633"/>
      <c r="CJ34" s="633"/>
      <c r="CK34" s="633"/>
      <c r="CL34" s="633"/>
      <c r="CM34" s="633"/>
      <c r="CN34" s="633"/>
      <c r="CO34" s="633"/>
      <c r="CP34" s="633"/>
      <c r="CQ34" s="634"/>
      <c r="CR34" s="635">
        <v>1280662</v>
      </c>
      <c r="CS34" s="636"/>
      <c r="CT34" s="636"/>
      <c r="CU34" s="636"/>
      <c r="CV34" s="636"/>
      <c r="CW34" s="636"/>
      <c r="CX34" s="636"/>
      <c r="CY34" s="637"/>
      <c r="CZ34" s="638">
        <v>17.600000000000001</v>
      </c>
      <c r="DA34" s="647"/>
      <c r="DB34" s="647"/>
      <c r="DC34" s="648"/>
      <c r="DD34" s="641">
        <v>885403</v>
      </c>
      <c r="DE34" s="636"/>
      <c r="DF34" s="636"/>
      <c r="DG34" s="636"/>
      <c r="DH34" s="636"/>
      <c r="DI34" s="636"/>
      <c r="DJ34" s="636"/>
      <c r="DK34" s="637"/>
      <c r="DL34" s="641">
        <v>718346</v>
      </c>
      <c r="DM34" s="636"/>
      <c r="DN34" s="636"/>
      <c r="DO34" s="636"/>
      <c r="DP34" s="636"/>
      <c r="DQ34" s="636"/>
      <c r="DR34" s="636"/>
      <c r="DS34" s="636"/>
      <c r="DT34" s="636"/>
      <c r="DU34" s="636"/>
      <c r="DV34" s="637"/>
      <c r="DW34" s="638">
        <v>14.7</v>
      </c>
      <c r="DX34" s="647"/>
      <c r="DY34" s="647"/>
      <c r="DZ34" s="647"/>
      <c r="EA34" s="647"/>
      <c r="EB34" s="647"/>
      <c r="EC34" s="666"/>
    </row>
    <row r="35" spans="2:133" ht="11.25" customHeight="1" x14ac:dyDescent="0.15">
      <c r="B35" s="632" t="s">
        <v>321</v>
      </c>
      <c r="C35" s="633"/>
      <c r="D35" s="633"/>
      <c r="E35" s="633"/>
      <c r="F35" s="633"/>
      <c r="G35" s="633"/>
      <c r="H35" s="633"/>
      <c r="I35" s="633"/>
      <c r="J35" s="633"/>
      <c r="K35" s="633"/>
      <c r="L35" s="633"/>
      <c r="M35" s="633"/>
      <c r="N35" s="633"/>
      <c r="O35" s="633"/>
      <c r="P35" s="633"/>
      <c r="Q35" s="634"/>
      <c r="R35" s="635">
        <v>6975</v>
      </c>
      <c r="S35" s="636"/>
      <c r="T35" s="636"/>
      <c r="U35" s="636"/>
      <c r="V35" s="636"/>
      <c r="W35" s="636"/>
      <c r="X35" s="636"/>
      <c r="Y35" s="637"/>
      <c r="Z35" s="661">
        <v>0.1</v>
      </c>
      <c r="AA35" s="661"/>
      <c r="AB35" s="661"/>
      <c r="AC35" s="661"/>
      <c r="AD35" s="662">
        <v>6370</v>
      </c>
      <c r="AE35" s="662"/>
      <c r="AF35" s="662"/>
      <c r="AG35" s="662"/>
      <c r="AH35" s="662"/>
      <c r="AI35" s="662"/>
      <c r="AJ35" s="662"/>
      <c r="AK35" s="662"/>
      <c r="AL35" s="638">
        <v>0.1</v>
      </c>
      <c r="AM35" s="639"/>
      <c r="AN35" s="639"/>
      <c r="AO35" s="663"/>
      <c r="AP35" s="211"/>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324</v>
      </c>
      <c r="CE35" s="633"/>
      <c r="CF35" s="633"/>
      <c r="CG35" s="633"/>
      <c r="CH35" s="633"/>
      <c r="CI35" s="633"/>
      <c r="CJ35" s="633"/>
      <c r="CK35" s="633"/>
      <c r="CL35" s="633"/>
      <c r="CM35" s="633"/>
      <c r="CN35" s="633"/>
      <c r="CO35" s="633"/>
      <c r="CP35" s="633"/>
      <c r="CQ35" s="634"/>
      <c r="CR35" s="635">
        <v>25675</v>
      </c>
      <c r="CS35" s="645"/>
      <c r="CT35" s="645"/>
      <c r="CU35" s="645"/>
      <c r="CV35" s="645"/>
      <c r="CW35" s="645"/>
      <c r="CX35" s="645"/>
      <c r="CY35" s="646"/>
      <c r="CZ35" s="638">
        <v>0.4</v>
      </c>
      <c r="DA35" s="647"/>
      <c r="DB35" s="647"/>
      <c r="DC35" s="648"/>
      <c r="DD35" s="641">
        <v>25614</v>
      </c>
      <c r="DE35" s="645"/>
      <c r="DF35" s="645"/>
      <c r="DG35" s="645"/>
      <c r="DH35" s="645"/>
      <c r="DI35" s="645"/>
      <c r="DJ35" s="645"/>
      <c r="DK35" s="646"/>
      <c r="DL35" s="641">
        <v>25614</v>
      </c>
      <c r="DM35" s="645"/>
      <c r="DN35" s="645"/>
      <c r="DO35" s="645"/>
      <c r="DP35" s="645"/>
      <c r="DQ35" s="645"/>
      <c r="DR35" s="645"/>
      <c r="DS35" s="645"/>
      <c r="DT35" s="645"/>
      <c r="DU35" s="645"/>
      <c r="DV35" s="646"/>
      <c r="DW35" s="638">
        <v>0.5</v>
      </c>
      <c r="DX35" s="647"/>
      <c r="DY35" s="647"/>
      <c r="DZ35" s="647"/>
      <c r="EA35" s="647"/>
      <c r="EB35" s="647"/>
      <c r="EC35" s="666"/>
    </row>
    <row r="36" spans="2:133" ht="11.25" customHeight="1" x14ac:dyDescent="0.15">
      <c r="B36" s="632" t="s">
        <v>325</v>
      </c>
      <c r="C36" s="633"/>
      <c r="D36" s="633"/>
      <c r="E36" s="633"/>
      <c r="F36" s="633"/>
      <c r="G36" s="633"/>
      <c r="H36" s="633"/>
      <c r="I36" s="633"/>
      <c r="J36" s="633"/>
      <c r="K36" s="633"/>
      <c r="L36" s="633"/>
      <c r="M36" s="633"/>
      <c r="N36" s="633"/>
      <c r="O36" s="633"/>
      <c r="P36" s="633"/>
      <c r="Q36" s="634"/>
      <c r="R36" s="635">
        <v>17673</v>
      </c>
      <c r="S36" s="636"/>
      <c r="T36" s="636"/>
      <c r="U36" s="636"/>
      <c r="V36" s="636"/>
      <c r="W36" s="636"/>
      <c r="X36" s="636"/>
      <c r="Y36" s="637"/>
      <c r="Z36" s="661">
        <v>0.2</v>
      </c>
      <c r="AA36" s="661"/>
      <c r="AB36" s="661"/>
      <c r="AC36" s="661"/>
      <c r="AD36" s="662" t="s">
        <v>127</v>
      </c>
      <c r="AE36" s="662"/>
      <c r="AF36" s="662"/>
      <c r="AG36" s="662"/>
      <c r="AH36" s="662"/>
      <c r="AI36" s="662"/>
      <c r="AJ36" s="662"/>
      <c r="AK36" s="662"/>
      <c r="AL36" s="638" t="s">
        <v>127</v>
      </c>
      <c r="AM36" s="639"/>
      <c r="AN36" s="639"/>
      <c r="AO36" s="663"/>
      <c r="AP36" s="211"/>
      <c r="AQ36" s="679" t="s">
        <v>326</v>
      </c>
      <c r="AR36" s="680"/>
      <c r="AS36" s="680"/>
      <c r="AT36" s="680"/>
      <c r="AU36" s="680"/>
      <c r="AV36" s="680"/>
      <c r="AW36" s="680"/>
      <c r="AX36" s="680"/>
      <c r="AY36" s="681"/>
      <c r="AZ36" s="682">
        <v>657889</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42354</v>
      </c>
      <c r="BW36" s="683"/>
      <c r="BX36" s="683"/>
      <c r="BY36" s="683"/>
      <c r="BZ36" s="683"/>
      <c r="CA36" s="683"/>
      <c r="CB36" s="684"/>
      <c r="CD36" s="632" t="s">
        <v>328</v>
      </c>
      <c r="CE36" s="633"/>
      <c r="CF36" s="633"/>
      <c r="CG36" s="633"/>
      <c r="CH36" s="633"/>
      <c r="CI36" s="633"/>
      <c r="CJ36" s="633"/>
      <c r="CK36" s="633"/>
      <c r="CL36" s="633"/>
      <c r="CM36" s="633"/>
      <c r="CN36" s="633"/>
      <c r="CO36" s="633"/>
      <c r="CP36" s="633"/>
      <c r="CQ36" s="634"/>
      <c r="CR36" s="635">
        <v>966859</v>
      </c>
      <c r="CS36" s="636"/>
      <c r="CT36" s="636"/>
      <c r="CU36" s="636"/>
      <c r="CV36" s="636"/>
      <c r="CW36" s="636"/>
      <c r="CX36" s="636"/>
      <c r="CY36" s="637"/>
      <c r="CZ36" s="638">
        <v>13.3</v>
      </c>
      <c r="DA36" s="647"/>
      <c r="DB36" s="647"/>
      <c r="DC36" s="648"/>
      <c r="DD36" s="641">
        <v>865354</v>
      </c>
      <c r="DE36" s="636"/>
      <c r="DF36" s="636"/>
      <c r="DG36" s="636"/>
      <c r="DH36" s="636"/>
      <c r="DI36" s="636"/>
      <c r="DJ36" s="636"/>
      <c r="DK36" s="637"/>
      <c r="DL36" s="641">
        <v>765556</v>
      </c>
      <c r="DM36" s="636"/>
      <c r="DN36" s="636"/>
      <c r="DO36" s="636"/>
      <c r="DP36" s="636"/>
      <c r="DQ36" s="636"/>
      <c r="DR36" s="636"/>
      <c r="DS36" s="636"/>
      <c r="DT36" s="636"/>
      <c r="DU36" s="636"/>
      <c r="DV36" s="637"/>
      <c r="DW36" s="638">
        <v>15.6</v>
      </c>
      <c r="DX36" s="647"/>
      <c r="DY36" s="647"/>
      <c r="DZ36" s="647"/>
      <c r="EA36" s="647"/>
      <c r="EB36" s="647"/>
      <c r="EC36" s="666"/>
    </row>
    <row r="37" spans="2:133" ht="11.25" customHeight="1" x14ac:dyDescent="0.15">
      <c r="B37" s="632" t="s">
        <v>329</v>
      </c>
      <c r="C37" s="633"/>
      <c r="D37" s="633"/>
      <c r="E37" s="633"/>
      <c r="F37" s="633"/>
      <c r="G37" s="633"/>
      <c r="H37" s="633"/>
      <c r="I37" s="633"/>
      <c r="J37" s="633"/>
      <c r="K37" s="633"/>
      <c r="L37" s="633"/>
      <c r="M37" s="633"/>
      <c r="N37" s="633"/>
      <c r="O37" s="633"/>
      <c r="P37" s="633"/>
      <c r="Q37" s="634"/>
      <c r="R37" s="635">
        <v>241459</v>
      </c>
      <c r="S37" s="636"/>
      <c r="T37" s="636"/>
      <c r="U37" s="636"/>
      <c r="V37" s="636"/>
      <c r="W37" s="636"/>
      <c r="X37" s="636"/>
      <c r="Y37" s="637"/>
      <c r="Z37" s="661">
        <v>3.1</v>
      </c>
      <c r="AA37" s="661"/>
      <c r="AB37" s="661"/>
      <c r="AC37" s="661"/>
      <c r="AD37" s="662" t="s">
        <v>127</v>
      </c>
      <c r="AE37" s="662"/>
      <c r="AF37" s="662"/>
      <c r="AG37" s="662"/>
      <c r="AH37" s="662"/>
      <c r="AI37" s="662"/>
      <c r="AJ37" s="662"/>
      <c r="AK37" s="662"/>
      <c r="AL37" s="638" t="s">
        <v>127</v>
      </c>
      <c r="AM37" s="639"/>
      <c r="AN37" s="639"/>
      <c r="AO37" s="663"/>
      <c r="AQ37" s="667" t="s">
        <v>330</v>
      </c>
      <c r="AR37" s="668"/>
      <c r="AS37" s="668"/>
      <c r="AT37" s="668"/>
      <c r="AU37" s="668"/>
      <c r="AV37" s="668"/>
      <c r="AW37" s="668"/>
      <c r="AX37" s="668"/>
      <c r="AY37" s="669"/>
      <c r="AZ37" s="635">
        <v>39573</v>
      </c>
      <c r="BA37" s="636"/>
      <c r="BB37" s="636"/>
      <c r="BC37" s="636"/>
      <c r="BD37" s="645"/>
      <c r="BE37" s="645"/>
      <c r="BF37" s="670"/>
      <c r="BG37" s="632" t="s">
        <v>331</v>
      </c>
      <c r="BH37" s="633"/>
      <c r="BI37" s="633"/>
      <c r="BJ37" s="633"/>
      <c r="BK37" s="633"/>
      <c r="BL37" s="633"/>
      <c r="BM37" s="633"/>
      <c r="BN37" s="633"/>
      <c r="BO37" s="633"/>
      <c r="BP37" s="633"/>
      <c r="BQ37" s="633"/>
      <c r="BR37" s="633"/>
      <c r="BS37" s="633"/>
      <c r="BT37" s="633"/>
      <c r="BU37" s="634"/>
      <c r="BV37" s="635">
        <v>42354</v>
      </c>
      <c r="BW37" s="636"/>
      <c r="BX37" s="636"/>
      <c r="BY37" s="636"/>
      <c r="BZ37" s="636"/>
      <c r="CA37" s="636"/>
      <c r="CB37" s="671"/>
      <c r="CD37" s="632" t="s">
        <v>332</v>
      </c>
      <c r="CE37" s="633"/>
      <c r="CF37" s="633"/>
      <c r="CG37" s="633"/>
      <c r="CH37" s="633"/>
      <c r="CI37" s="633"/>
      <c r="CJ37" s="633"/>
      <c r="CK37" s="633"/>
      <c r="CL37" s="633"/>
      <c r="CM37" s="633"/>
      <c r="CN37" s="633"/>
      <c r="CO37" s="633"/>
      <c r="CP37" s="633"/>
      <c r="CQ37" s="634"/>
      <c r="CR37" s="635">
        <v>611140</v>
      </c>
      <c r="CS37" s="645"/>
      <c r="CT37" s="645"/>
      <c r="CU37" s="645"/>
      <c r="CV37" s="645"/>
      <c r="CW37" s="645"/>
      <c r="CX37" s="645"/>
      <c r="CY37" s="646"/>
      <c r="CZ37" s="638">
        <v>8.4</v>
      </c>
      <c r="DA37" s="647"/>
      <c r="DB37" s="647"/>
      <c r="DC37" s="648"/>
      <c r="DD37" s="641">
        <v>611140</v>
      </c>
      <c r="DE37" s="645"/>
      <c r="DF37" s="645"/>
      <c r="DG37" s="645"/>
      <c r="DH37" s="645"/>
      <c r="DI37" s="645"/>
      <c r="DJ37" s="645"/>
      <c r="DK37" s="646"/>
      <c r="DL37" s="641">
        <v>611140</v>
      </c>
      <c r="DM37" s="645"/>
      <c r="DN37" s="645"/>
      <c r="DO37" s="645"/>
      <c r="DP37" s="645"/>
      <c r="DQ37" s="645"/>
      <c r="DR37" s="645"/>
      <c r="DS37" s="645"/>
      <c r="DT37" s="645"/>
      <c r="DU37" s="645"/>
      <c r="DV37" s="646"/>
      <c r="DW37" s="638">
        <v>12.5</v>
      </c>
      <c r="DX37" s="647"/>
      <c r="DY37" s="647"/>
      <c r="DZ37" s="647"/>
      <c r="EA37" s="647"/>
      <c r="EB37" s="647"/>
      <c r="EC37" s="666"/>
    </row>
    <row r="38" spans="2:133" ht="11.25" customHeight="1" x14ac:dyDescent="0.15">
      <c r="B38" s="632" t="s">
        <v>333</v>
      </c>
      <c r="C38" s="633"/>
      <c r="D38" s="633"/>
      <c r="E38" s="633"/>
      <c r="F38" s="633"/>
      <c r="G38" s="633"/>
      <c r="H38" s="633"/>
      <c r="I38" s="633"/>
      <c r="J38" s="633"/>
      <c r="K38" s="633"/>
      <c r="L38" s="633"/>
      <c r="M38" s="633"/>
      <c r="N38" s="633"/>
      <c r="O38" s="633"/>
      <c r="P38" s="633"/>
      <c r="Q38" s="634"/>
      <c r="R38" s="635">
        <v>190253</v>
      </c>
      <c r="S38" s="636"/>
      <c r="T38" s="636"/>
      <c r="U38" s="636"/>
      <c r="V38" s="636"/>
      <c r="W38" s="636"/>
      <c r="X38" s="636"/>
      <c r="Y38" s="637"/>
      <c r="Z38" s="661">
        <v>2.5</v>
      </c>
      <c r="AA38" s="661"/>
      <c r="AB38" s="661"/>
      <c r="AC38" s="661"/>
      <c r="AD38" s="662" t="s">
        <v>127</v>
      </c>
      <c r="AE38" s="662"/>
      <c r="AF38" s="662"/>
      <c r="AG38" s="662"/>
      <c r="AH38" s="662"/>
      <c r="AI38" s="662"/>
      <c r="AJ38" s="662"/>
      <c r="AK38" s="662"/>
      <c r="AL38" s="638" t="s">
        <v>127</v>
      </c>
      <c r="AM38" s="639"/>
      <c r="AN38" s="639"/>
      <c r="AO38" s="663"/>
      <c r="AQ38" s="667" t="s">
        <v>334</v>
      </c>
      <c r="AR38" s="668"/>
      <c r="AS38" s="668"/>
      <c r="AT38" s="668"/>
      <c r="AU38" s="668"/>
      <c r="AV38" s="668"/>
      <c r="AW38" s="668"/>
      <c r="AX38" s="668"/>
      <c r="AY38" s="669"/>
      <c r="AZ38" s="635">
        <v>2026</v>
      </c>
      <c r="BA38" s="636"/>
      <c r="BB38" s="636"/>
      <c r="BC38" s="636"/>
      <c r="BD38" s="645"/>
      <c r="BE38" s="645"/>
      <c r="BF38" s="670"/>
      <c r="BG38" s="632" t="s">
        <v>335</v>
      </c>
      <c r="BH38" s="633"/>
      <c r="BI38" s="633"/>
      <c r="BJ38" s="633"/>
      <c r="BK38" s="633"/>
      <c r="BL38" s="633"/>
      <c r="BM38" s="633"/>
      <c r="BN38" s="633"/>
      <c r="BO38" s="633"/>
      <c r="BP38" s="633"/>
      <c r="BQ38" s="633"/>
      <c r="BR38" s="633"/>
      <c r="BS38" s="633"/>
      <c r="BT38" s="633"/>
      <c r="BU38" s="634"/>
      <c r="BV38" s="635">
        <v>2999</v>
      </c>
      <c r="BW38" s="636"/>
      <c r="BX38" s="636"/>
      <c r="BY38" s="636"/>
      <c r="BZ38" s="636"/>
      <c r="CA38" s="636"/>
      <c r="CB38" s="671"/>
      <c r="CD38" s="632" t="s">
        <v>336</v>
      </c>
      <c r="CE38" s="633"/>
      <c r="CF38" s="633"/>
      <c r="CG38" s="633"/>
      <c r="CH38" s="633"/>
      <c r="CI38" s="633"/>
      <c r="CJ38" s="633"/>
      <c r="CK38" s="633"/>
      <c r="CL38" s="633"/>
      <c r="CM38" s="633"/>
      <c r="CN38" s="633"/>
      <c r="CO38" s="633"/>
      <c r="CP38" s="633"/>
      <c r="CQ38" s="634"/>
      <c r="CR38" s="635">
        <v>616290</v>
      </c>
      <c r="CS38" s="636"/>
      <c r="CT38" s="636"/>
      <c r="CU38" s="636"/>
      <c r="CV38" s="636"/>
      <c r="CW38" s="636"/>
      <c r="CX38" s="636"/>
      <c r="CY38" s="637"/>
      <c r="CZ38" s="638">
        <v>8.5</v>
      </c>
      <c r="DA38" s="647"/>
      <c r="DB38" s="647"/>
      <c r="DC38" s="648"/>
      <c r="DD38" s="641">
        <v>503543</v>
      </c>
      <c r="DE38" s="636"/>
      <c r="DF38" s="636"/>
      <c r="DG38" s="636"/>
      <c r="DH38" s="636"/>
      <c r="DI38" s="636"/>
      <c r="DJ38" s="636"/>
      <c r="DK38" s="637"/>
      <c r="DL38" s="641">
        <v>500178</v>
      </c>
      <c r="DM38" s="636"/>
      <c r="DN38" s="636"/>
      <c r="DO38" s="636"/>
      <c r="DP38" s="636"/>
      <c r="DQ38" s="636"/>
      <c r="DR38" s="636"/>
      <c r="DS38" s="636"/>
      <c r="DT38" s="636"/>
      <c r="DU38" s="636"/>
      <c r="DV38" s="637"/>
      <c r="DW38" s="638">
        <v>10.199999999999999</v>
      </c>
      <c r="DX38" s="647"/>
      <c r="DY38" s="647"/>
      <c r="DZ38" s="647"/>
      <c r="EA38" s="647"/>
      <c r="EB38" s="647"/>
      <c r="EC38" s="666"/>
    </row>
    <row r="39" spans="2:133" ht="11.25" customHeight="1" x14ac:dyDescent="0.15">
      <c r="B39" s="632" t="s">
        <v>337</v>
      </c>
      <c r="C39" s="633"/>
      <c r="D39" s="633"/>
      <c r="E39" s="633"/>
      <c r="F39" s="633"/>
      <c r="G39" s="633"/>
      <c r="H39" s="633"/>
      <c r="I39" s="633"/>
      <c r="J39" s="633"/>
      <c r="K39" s="633"/>
      <c r="L39" s="633"/>
      <c r="M39" s="633"/>
      <c r="N39" s="633"/>
      <c r="O39" s="633"/>
      <c r="P39" s="633"/>
      <c r="Q39" s="634"/>
      <c r="R39" s="635">
        <v>113210</v>
      </c>
      <c r="S39" s="636"/>
      <c r="T39" s="636"/>
      <c r="U39" s="636"/>
      <c r="V39" s="636"/>
      <c r="W39" s="636"/>
      <c r="X39" s="636"/>
      <c r="Y39" s="637"/>
      <c r="Z39" s="661">
        <v>1.5</v>
      </c>
      <c r="AA39" s="661"/>
      <c r="AB39" s="661"/>
      <c r="AC39" s="661"/>
      <c r="AD39" s="662">
        <v>2020</v>
      </c>
      <c r="AE39" s="662"/>
      <c r="AF39" s="662"/>
      <c r="AG39" s="662"/>
      <c r="AH39" s="662"/>
      <c r="AI39" s="662"/>
      <c r="AJ39" s="662"/>
      <c r="AK39" s="662"/>
      <c r="AL39" s="638">
        <v>0</v>
      </c>
      <c r="AM39" s="639"/>
      <c r="AN39" s="639"/>
      <c r="AO39" s="663"/>
      <c r="AQ39" s="667" t="s">
        <v>338</v>
      </c>
      <c r="AR39" s="668"/>
      <c r="AS39" s="668"/>
      <c r="AT39" s="668"/>
      <c r="AU39" s="668"/>
      <c r="AV39" s="668"/>
      <c r="AW39" s="668"/>
      <c r="AX39" s="668"/>
      <c r="AY39" s="669"/>
      <c r="AZ39" s="635" t="s">
        <v>127</v>
      </c>
      <c r="BA39" s="636"/>
      <c r="BB39" s="636"/>
      <c r="BC39" s="636"/>
      <c r="BD39" s="645"/>
      <c r="BE39" s="645"/>
      <c r="BF39" s="670"/>
      <c r="BG39" s="632" t="s">
        <v>339</v>
      </c>
      <c r="BH39" s="633"/>
      <c r="BI39" s="633"/>
      <c r="BJ39" s="633"/>
      <c r="BK39" s="633"/>
      <c r="BL39" s="633"/>
      <c r="BM39" s="633"/>
      <c r="BN39" s="633"/>
      <c r="BO39" s="633"/>
      <c r="BP39" s="633"/>
      <c r="BQ39" s="633"/>
      <c r="BR39" s="633"/>
      <c r="BS39" s="633"/>
      <c r="BT39" s="633"/>
      <c r="BU39" s="634"/>
      <c r="BV39" s="635">
        <v>4580</v>
      </c>
      <c r="BW39" s="636"/>
      <c r="BX39" s="636"/>
      <c r="BY39" s="636"/>
      <c r="BZ39" s="636"/>
      <c r="CA39" s="636"/>
      <c r="CB39" s="671"/>
      <c r="CD39" s="632" t="s">
        <v>340</v>
      </c>
      <c r="CE39" s="633"/>
      <c r="CF39" s="633"/>
      <c r="CG39" s="633"/>
      <c r="CH39" s="633"/>
      <c r="CI39" s="633"/>
      <c r="CJ39" s="633"/>
      <c r="CK39" s="633"/>
      <c r="CL39" s="633"/>
      <c r="CM39" s="633"/>
      <c r="CN39" s="633"/>
      <c r="CO39" s="633"/>
      <c r="CP39" s="633"/>
      <c r="CQ39" s="634"/>
      <c r="CR39" s="635">
        <v>207382</v>
      </c>
      <c r="CS39" s="645"/>
      <c r="CT39" s="645"/>
      <c r="CU39" s="645"/>
      <c r="CV39" s="645"/>
      <c r="CW39" s="645"/>
      <c r="CX39" s="645"/>
      <c r="CY39" s="646"/>
      <c r="CZ39" s="638">
        <v>2.8</v>
      </c>
      <c r="DA39" s="647"/>
      <c r="DB39" s="647"/>
      <c r="DC39" s="648"/>
      <c r="DD39" s="641">
        <v>177237</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66"/>
    </row>
    <row r="40" spans="2:133" ht="11.25" customHeight="1" x14ac:dyDescent="0.15">
      <c r="B40" s="632" t="s">
        <v>341</v>
      </c>
      <c r="C40" s="633"/>
      <c r="D40" s="633"/>
      <c r="E40" s="633"/>
      <c r="F40" s="633"/>
      <c r="G40" s="633"/>
      <c r="H40" s="633"/>
      <c r="I40" s="633"/>
      <c r="J40" s="633"/>
      <c r="K40" s="633"/>
      <c r="L40" s="633"/>
      <c r="M40" s="633"/>
      <c r="N40" s="633"/>
      <c r="O40" s="633"/>
      <c r="P40" s="633"/>
      <c r="Q40" s="634"/>
      <c r="R40" s="635">
        <v>693258</v>
      </c>
      <c r="S40" s="636"/>
      <c r="T40" s="636"/>
      <c r="U40" s="636"/>
      <c r="V40" s="636"/>
      <c r="W40" s="636"/>
      <c r="X40" s="636"/>
      <c r="Y40" s="637"/>
      <c r="Z40" s="661">
        <v>9</v>
      </c>
      <c r="AA40" s="661"/>
      <c r="AB40" s="661"/>
      <c r="AC40" s="661"/>
      <c r="AD40" s="662" t="s">
        <v>127</v>
      </c>
      <c r="AE40" s="662"/>
      <c r="AF40" s="662"/>
      <c r="AG40" s="662"/>
      <c r="AH40" s="662"/>
      <c r="AI40" s="662"/>
      <c r="AJ40" s="662"/>
      <c r="AK40" s="662"/>
      <c r="AL40" s="638" t="s">
        <v>127</v>
      </c>
      <c r="AM40" s="639"/>
      <c r="AN40" s="639"/>
      <c r="AO40" s="663"/>
      <c r="AQ40" s="667" t="s">
        <v>342</v>
      </c>
      <c r="AR40" s="668"/>
      <c r="AS40" s="668"/>
      <c r="AT40" s="668"/>
      <c r="AU40" s="668"/>
      <c r="AV40" s="668"/>
      <c r="AW40" s="668"/>
      <c r="AX40" s="668"/>
      <c r="AY40" s="669"/>
      <c r="AZ40" s="635" t="s">
        <v>127</v>
      </c>
      <c r="BA40" s="636"/>
      <c r="BB40" s="636"/>
      <c r="BC40" s="636"/>
      <c r="BD40" s="645"/>
      <c r="BE40" s="645"/>
      <c r="BF40" s="670"/>
      <c r="BG40" s="672" t="s">
        <v>343</v>
      </c>
      <c r="BH40" s="673"/>
      <c r="BI40" s="673"/>
      <c r="BJ40" s="673"/>
      <c r="BK40" s="673"/>
      <c r="BL40" s="345"/>
      <c r="BM40" s="633" t="s">
        <v>344</v>
      </c>
      <c r="BN40" s="633"/>
      <c r="BO40" s="633"/>
      <c r="BP40" s="633"/>
      <c r="BQ40" s="633"/>
      <c r="BR40" s="633"/>
      <c r="BS40" s="633"/>
      <c r="BT40" s="633"/>
      <c r="BU40" s="634"/>
      <c r="BV40" s="635">
        <v>95</v>
      </c>
      <c r="BW40" s="636"/>
      <c r="BX40" s="636"/>
      <c r="BY40" s="636"/>
      <c r="BZ40" s="636"/>
      <c r="CA40" s="636"/>
      <c r="CB40" s="671"/>
      <c r="CD40" s="632" t="s">
        <v>345</v>
      </c>
      <c r="CE40" s="633"/>
      <c r="CF40" s="633"/>
      <c r="CG40" s="633"/>
      <c r="CH40" s="633"/>
      <c r="CI40" s="633"/>
      <c r="CJ40" s="633"/>
      <c r="CK40" s="633"/>
      <c r="CL40" s="633"/>
      <c r="CM40" s="633"/>
      <c r="CN40" s="633"/>
      <c r="CO40" s="633"/>
      <c r="CP40" s="633"/>
      <c r="CQ40" s="634"/>
      <c r="CR40" s="635">
        <v>4959</v>
      </c>
      <c r="CS40" s="636"/>
      <c r="CT40" s="636"/>
      <c r="CU40" s="636"/>
      <c r="CV40" s="636"/>
      <c r="CW40" s="636"/>
      <c r="CX40" s="636"/>
      <c r="CY40" s="637"/>
      <c r="CZ40" s="638">
        <v>0.1</v>
      </c>
      <c r="DA40" s="647"/>
      <c r="DB40" s="647"/>
      <c r="DC40" s="648"/>
      <c r="DD40" s="641">
        <v>259</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66"/>
    </row>
    <row r="41" spans="2:133" ht="11.25" customHeight="1" x14ac:dyDescent="0.15">
      <c r="B41" s="632" t="s">
        <v>346</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7" t="s">
        <v>347</v>
      </c>
      <c r="AR41" s="668"/>
      <c r="AS41" s="668"/>
      <c r="AT41" s="668"/>
      <c r="AU41" s="668"/>
      <c r="AV41" s="668"/>
      <c r="AW41" s="668"/>
      <c r="AX41" s="668"/>
      <c r="AY41" s="669"/>
      <c r="AZ41" s="635">
        <v>142683</v>
      </c>
      <c r="BA41" s="636"/>
      <c r="BB41" s="636"/>
      <c r="BC41" s="636"/>
      <c r="BD41" s="645"/>
      <c r="BE41" s="645"/>
      <c r="BF41" s="670"/>
      <c r="BG41" s="672"/>
      <c r="BH41" s="673"/>
      <c r="BI41" s="673"/>
      <c r="BJ41" s="673"/>
      <c r="BK41" s="673"/>
      <c r="BL41" s="345"/>
      <c r="BM41" s="633" t="s">
        <v>348</v>
      </c>
      <c r="BN41" s="633"/>
      <c r="BO41" s="633"/>
      <c r="BP41" s="633"/>
      <c r="BQ41" s="633"/>
      <c r="BR41" s="633"/>
      <c r="BS41" s="633"/>
      <c r="BT41" s="633"/>
      <c r="BU41" s="634"/>
      <c r="BV41" s="635" t="s">
        <v>127</v>
      </c>
      <c r="BW41" s="636"/>
      <c r="BX41" s="636"/>
      <c r="BY41" s="636"/>
      <c r="BZ41" s="636"/>
      <c r="CA41" s="636"/>
      <c r="CB41" s="671"/>
      <c r="CD41" s="632" t="s">
        <v>349</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350</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76" t="s">
        <v>351</v>
      </c>
      <c r="AR42" s="677"/>
      <c r="AS42" s="677"/>
      <c r="AT42" s="677"/>
      <c r="AU42" s="677"/>
      <c r="AV42" s="677"/>
      <c r="AW42" s="677"/>
      <c r="AX42" s="677"/>
      <c r="AY42" s="678"/>
      <c r="AZ42" s="615">
        <v>473607</v>
      </c>
      <c r="BA42" s="649"/>
      <c r="BB42" s="649"/>
      <c r="BC42" s="649"/>
      <c r="BD42" s="616"/>
      <c r="BE42" s="616"/>
      <c r="BF42" s="664"/>
      <c r="BG42" s="674"/>
      <c r="BH42" s="675"/>
      <c r="BI42" s="675"/>
      <c r="BJ42" s="675"/>
      <c r="BK42" s="675"/>
      <c r="BL42" s="346"/>
      <c r="BM42" s="613" t="s">
        <v>352</v>
      </c>
      <c r="BN42" s="613"/>
      <c r="BO42" s="613"/>
      <c r="BP42" s="613"/>
      <c r="BQ42" s="613"/>
      <c r="BR42" s="613"/>
      <c r="BS42" s="613"/>
      <c r="BT42" s="613"/>
      <c r="BU42" s="614"/>
      <c r="BV42" s="615">
        <v>355</v>
      </c>
      <c r="BW42" s="649"/>
      <c r="BX42" s="649"/>
      <c r="BY42" s="649"/>
      <c r="BZ42" s="649"/>
      <c r="CA42" s="649"/>
      <c r="CB42" s="665"/>
      <c r="CD42" s="632" t="s">
        <v>353</v>
      </c>
      <c r="CE42" s="633"/>
      <c r="CF42" s="633"/>
      <c r="CG42" s="633"/>
      <c r="CH42" s="633"/>
      <c r="CI42" s="633"/>
      <c r="CJ42" s="633"/>
      <c r="CK42" s="633"/>
      <c r="CL42" s="633"/>
      <c r="CM42" s="633"/>
      <c r="CN42" s="633"/>
      <c r="CO42" s="633"/>
      <c r="CP42" s="633"/>
      <c r="CQ42" s="634"/>
      <c r="CR42" s="635">
        <v>677595</v>
      </c>
      <c r="CS42" s="645"/>
      <c r="CT42" s="645"/>
      <c r="CU42" s="645"/>
      <c r="CV42" s="645"/>
      <c r="CW42" s="645"/>
      <c r="CX42" s="645"/>
      <c r="CY42" s="646"/>
      <c r="CZ42" s="638">
        <v>9.3000000000000007</v>
      </c>
      <c r="DA42" s="647"/>
      <c r="DB42" s="647"/>
      <c r="DC42" s="648"/>
      <c r="DD42" s="641">
        <v>249881</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354</v>
      </c>
      <c r="C43" s="633"/>
      <c r="D43" s="633"/>
      <c r="E43" s="633"/>
      <c r="F43" s="633"/>
      <c r="G43" s="633"/>
      <c r="H43" s="633"/>
      <c r="I43" s="633"/>
      <c r="J43" s="633"/>
      <c r="K43" s="633"/>
      <c r="L43" s="633"/>
      <c r="M43" s="633"/>
      <c r="N43" s="633"/>
      <c r="O43" s="633"/>
      <c r="P43" s="633"/>
      <c r="Q43" s="634"/>
      <c r="R43" s="635">
        <v>423100</v>
      </c>
      <c r="S43" s="636"/>
      <c r="T43" s="636"/>
      <c r="U43" s="636"/>
      <c r="V43" s="636"/>
      <c r="W43" s="636"/>
      <c r="X43" s="636"/>
      <c r="Y43" s="637"/>
      <c r="Z43" s="661">
        <v>5.5</v>
      </c>
      <c r="AA43" s="661"/>
      <c r="AB43" s="661"/>
      <c r="AC43" s="661"/>
      <c r="AD43" s="662" t="s">
        <v>127</v>
      </c>
      <c r="AE43" s="662"/>
      <c r="AF43" s="662"/>
      <c r="AG43" s="662"/>
      <c r="AH43" s="662"/>
      <c r="AI43" s="662"/>
      <c r="AJ43" s="662"/>
      <c r="AK43" s="662"/>
      <c r="AL43" s="638" t="s">
        <v>127</v>
      </c>
      <c r="AM43" s="639"/>
      <c r="AN43" s="639"/>
      <c r="AO43" s="663"/>
      <c r="CD43" s="632" t="s">
        <v>355</v>
      </c>
      <c r="CE43" s="633"/>
      <c r="CF43" s="633"/>
      <c r="CG43" s="633"/>
      <c r="CH43" s="633"/>
      <c r="CI43" s="633"/>
      <c r="CJ43" s="633"/>
      <c r="CK43" s="633"/>
      <c r="CL43" s="633"/>
      <c r="CM43" s="633"/>
      <c r="CN43" s="633"/>
      <c r="CO43" s="633"/>
      <c r="CP43" s="633"/>
      <c r="CQ43" s="634"/>
      <c r="CR43" s="635">
        <v>55586</v>
      </c>
      <c r="CS43" s="645"/>
      <c r="CT43" s="645"/>
      <c r="CU43" s="645"/>
      <c r="CV43" s="645"/>
      <c r="CW43" s="645"/>
      <c r="CX43" s="645"/>
      <c r="CY43" s="646"/>
      <c r="CZ43" s="638">
        <v>0.8</v>
      </c>
      <c r="DA43" s="647"/>
      <c r="DB43" s="647"/>
      <c r="DC43" s="648"/>
      <c r="DD43" s="641">
        <v>55586</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356</v>
      </c>
      <c r="C44" s="613"/>
      <c r="D44" s="613"/>
      <c r="E44" s="613"/>
      <c r="F44" s="613"/>
      <c r="G44" s="613"/>
      <c r="H44" s="613"/>
      <c r="I44" s="613"/>
      <c r="J44" s="613"/>
      <c r="K44" s="613"/>
      <c r="L44" s="613"/>
      <c r="M44" s="613"/>
      <c r="N44" s="613"/>
      <c r="O44" s="613"/>
      <c r="P44" s="613"/>
      <c r="Q44" s="614"/>
      <c r="R44" s="615">
        <v>7720567</v>
      </c>
      <c r="S44" s="649"/>
      <c r="T44" s="649"/>
      <c r="U44" s="649"/>
      <c r="V44" s="649"/>
      <c r="W44" s="649"/>
      <c r="X44" s="649"/>
      <c r="Y44" s="650"/>
      <c r="Z44" s="651">
        <v>100</v>
      </c>
      <c r="AA44" s="651"/>
      <c r="AB44" s="651"/>
      <c r="AC44" s="651"/>
      <c r="AD44" s="652">
        <v>4471587</v>
      </c>
      <c r="AE44" s="652"/>
      <c r="AF44" s="652"/>
      <c r="AG44" s="652"/>
      <c r="AH44" s="652"/>
      <c r="AI44" s="652"/>
      <c r="AJ44" s="652"/>
      <c r="AK44" s="652"/>
      <c r="AL44" s="618">
        <v>100</v>
      </c>
      <c r="AM44" s="653"/>
      <c r="AN44" s="653"/>
      <c r="AO44" s="654"/>
      <c r="CD44" s="655" t="s">
        <v>303</v>
      </c>
      <c r="CE44" s="656"/>
      <c r="CF44" s="632" t="s">
        <v>357</v>
      </c>
      <c r="CG44" s="633"/>
      <c r="CH44" s="633"/>
      <c r="CI44" s="633"/>
      <c r="CJ44" s="633"/>
      <c r="CK44" s="633"/>
      <c r="CL44" s="633"/>
      <c r="CM44" s="633"/>
      <c r="CN44" s="633"/>
      <c r="CO44" s="633"/>
      <c r="CP44" s="633"/>
      <c r="CQ44" s="634"/>
      <c r="CR44" s="635">
        <v>677595</v>
      </c>
      <c r="CS44" s="636"/>
      <c r="CT44" s="636"/>
      <c r="CU44" s="636"/>
      <c r="CV44" s="636"/>
      <c r="CW44" s="636"/>
      <c r="CX44" s="636"/>
      <c r="CY44" s="637"/>
      <c r="CZ44" s="638">
        <v>9.3000000000000007</v>
      </c>
      <c r="DA44" s="639"/>
      <c r="DB44" s="639"/>
      <c r="DC44" s="640"/>
      <c r="DD44" s="641">
        <v>249881</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358</v>
      </c>
      <c r="CG45" s="633"/>
      <c r="CH45" s="633"/>
      <c r="CI45" s="633"/>
      <c r="CJ45" s="633"/>
      <c r="CK45" s="633"/>
      <c r="CL45" s="633"/>
      <c r="CM45" s="633"/>
      <c r="CN45" s="633"/>
      <c r="CO45" s="633"/>
      <c r="CP45" s="633"/>
      <c r="CQ45" s="634"/>
      <c r="CR45" s="635">
        <v>225100</v>
      </c>
      <c r="CS45" s="645"/>
      <c r="CT45" s="645"/>
      <c r="CU45" s="645"/>
      <c r="CV45" s="645"/>
      <c r="CW45" s="645"/>
      <c r="CX45" s="645"/>
      <c r="CY45" s="646"/>
      <c r="CZ45" s="638">
        <v>3.1</v>
      </c>
      <c r="DA45" s="647"/>
      <c r="DB45" s="647"/>
      <c r="DC45" s="648"/>
      <c r="DD45" s="641">
        <v>25760</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359</v>
      </c>
      <c r="CD46" s="657"/>
      <c r="CE46" s="658"/>
      <c r="CF46" s="632" t="s">
        <v>360</v>
      </c>
      <c r="CG46" s="633"/>
      <c r="CH46" s="633"/>
      <c r="CI46" s="633"/>
      <c r="CJ46" s="633"/>
      <c r="CK46" s="633"/>
      <c r="CL46" s="633"/>
      <c r="CM46" s="633"/>
      <c r="CN46" s="633"/>
      <c r="CO46" s="633"/>
      <c r="CP46" s="633"/>
      <c r="CQ46" s="634"/>
      <c r="CR46" s="635">
        <v>452495</v>
      </c>
      <c r="CS46" s="636"/>
      <c r="CT46" s="636"/>
      <c r="CU46" s="636"/>
      <c r="CV46" s="636"/>
      <c r="CW46" s="636"/>
      <c r="CX46" s="636"/>
      <c r="CY46" s="637"/>
      <c r="CZ46" s="638">
        <v>6.2</v>
      </c>
      <c r="DA46" s="639"/>
      <c r="DB46" s="639"/>
      <c r="DC46" s="640"/>
      <c r="DD46" s="641">
        <v>224121</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362</v>
      </c>
      <c r="CG47" s="633"/>
      <c r="CH47" s="633"/>
      <c r="CI47" s="633"/>
      <c r="CJ47" s="633"/>
      <c r="CK47" s="633"/>
      <c r="CL47" s="633"/>
      <c r="CM47" s="633"/>
      <c r="CN47" s="633"/>
      <c r="CO47" s="633"/>
      <c r="CP47" s="633"/>
      <c r="CQ47" s="634"/>
      <c r="CR47" s="635" t="s">
        <v>127</v>
      </c>
      <c r="CS47" s="645"/>
      <c r="CT47" s="645"/>
      <c r="CU47" s="645"/>
      <c r="CV47" s="645"/>
      <c r="CW47" s="645"/>
      <c r="CX47" s="645"/>
      <c r="CY47" s="646"/>
      <c r="CZ47" s="638" t="s">
        <v>127</v>
      </c>
      <c r="DA47" s="647"/>
      <c r="DB47" s="647"/>
      <c r="DC47" s="648"/>
      <c r="DD47" s="641" t="s">
        <v>127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363</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364</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7"/>
      <c r="CD49" s="612" t="s">
        <v>365</v>
      </c>
      <c r="CE49" s="613"/>
      <c r="CF49" s="613"/>
      <c r="CG49" s="613"/>
      <c r="CH49" s="613"/>
      <c r="CI49" s="613"/>
      <c r="CJ49" s="613"/>
      <c r="CK49" s="613"/>
      <c r="CL49" s="613"/>
      <c r="CM49" s="613"/>
      <c r="CN49" s="613"/>
      <c r="CO49" s="613"/>
      <c r="CP49" s="613"/>
      <c r="CQ49" s="614"/>
      <c r="CR49" s="615">
        <v>7290705</v>
      </c>
      <c r="CS49" s="616"/>
      <c r="CT49" s="616"/>
      <c r="CU49" s="616"/>
      <c r="CV49" s="616"/>
      <c r="CW49" s="616"/>
      <c r="CX49" s="616"/>
      <c r="CY49" s="617"/>
      <c r="CZ49" s="618">
        <v>100</v>
      </c>
      <c r="DA49" s="619"/>
      <c r="DB49" s="619"/>
      <c r="DC49" s="620"/>
      <c r="DD49" s="621">
        <v>5139878</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7"/>
    </row>
  </sheetData>
  <sheetProtection algorithmName="SHA-512" hashValue="XwQWBJjnlkvpJnFnmSVtvu4Io4G30N1PszzTeKLWoyy98Jsgu6R/S+gw6ErJlGT5OslxWVogT2ljxlMATnL2tg==" saltValue="+fDVW9xToiEbBlDZY0v6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0" t="s">
        <v>366</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1" t="s">
        <v>367</v>
      </c>
      <c r="DK2" s="732"/>
      <c r="DL2" s="732"/>
      <c r="DM2" s="732"/>
      <c r="DN2" s="732"/>
      <c r="DO2" s="733"/>
      <c r="DP2" s="214"/>
      <c r="DQ2" s="731" t="s">
        <v>368</v>
      </c>
      <c r="DR2" s="732"/>
      <c r="DS2" s="732"/>
      <c r="DT2" s="732"/>
      <c r="DU2" s="732"/>
      <c r="DV2" s="732"/>
      <c r="DW2" s="732"/>
      <c r="DX2" s="732"/>
      <c r="DY2" s="732"/>
      <c r="DZ2" s="73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4" t="s">
        <v>369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8"/>
      <c r="BA4" s="218"/>
      <c r="BB4" s="218"/>
      <c r="BC4" s="218"/>
      <c r="BD4" s="218"/>
      <c r="BE4" s="219"/>
      <c r="BF4" s="219"/>
      <c r="BG4" s="219"/>
      <c r="BH4" s="219"/>
      <c r="BI4" s="219"/>
      <c r="BJ4" s="219"/>
      <c r="BK4" s="219"/>
      <c r="BL4" s="219"/>
      <c r="BM4" s="219"/>
      <c r="BN4" s="219"/>
      <c r="BO4" s="219"/>
      <c r="BP4" s="219"/>
      <c r="BQ4" s="735" t="s">
        <v>370</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371</v>
      </c>
      <c r="B5" s="737"/>
      <c r="C5" s="737"/>
      <c r="D5" s="737"/>
      <c r="E5" s="737"/>
      <c r="F5" s="737"/>
      <c r="G5" s="737"/>
      <c r="H5" s="737"/>
      <c r="I5" s="737"/>
      <c r="J5" s="737"/>
      <c r="K5" s="737"/>
      <c r="L5" s="737"/>
      <c r="M5" s="737"/>
      <c r="N5" s="737"/>
      <c r="O5" s="737"/>
      <c r="P5" s="738"/>
      <c r="Q5" s="742" t="s">
        <v>372</v>
      </c>
      <c r="R5" s="743"/>
      <c r="S5" s="743"/>
      <c r="T5" s="743"/>
      <c r="U5" s="744"/>
      <c r="V5" s="742" t="s">
        <v>373</v>
      </c>
      <c r="W5" s="743"/>
      <c r="X5" s="743"/>
      <c r="Y5" s="743"/>
      <c r="Z5" s="744"/>
      <c r="AA5" s="742" t="s">
        <v>374</v>
      </c>
      <c r="AB5" s="743"/>
      <c r="AC5" s="743"/>
      <c r="AD5" s="743"/>
      <c r="AE5" s="743"/>
      <c r="AF5" s="748" t="s">
        <v>375</v>
      </c>
      <c r="AG5" s="743"/>
      <c r="AH5" s="743"/>
      <c r="AI5" s="743"/>
      <c r="AJ5" s="749"/>
      <c r="AK5" s="743" t="s">
        <v>376</v>
      </c>
      <c r="AL5" s="743"/>
      <c r="AM5" s="743"/>
      <c r="AN5" s="743"/>
      <c r="AO5" s="744"/>
      <c r="AP5" s="742" t="s">
        <v>377</v>
      </c>
      <c r="AQ5" s="743"/>
      <c r="AR5" s="743"/>
      <c r="AS5" s="743"/>
      <c r="AT5" s="744"/>
      <c r="AU5" s="742" t="s">
        <v>378</v>
      </c>
      <c r="AV5" s="743"/>
      <c r="AW5" s="743"/>
      <c r="AX5" s="743"/>
      <c r="AY5" s="749"/>
      <c r="AZ5" s="218"/>
      <c r="BA5" s="218"/>
      <c r="BB5" s="218"/>
      <c r="BC5" s="218"/>
      <c r="BD5" s="218"/>
      <c r="BE5" s="219"/>
      <c r="BF5" s="219"/>
      <c r="BG5" s="219"/>
      <c r="BH5" s="219"/>
      <c r="BI5" s="219"/>
      <c r="BJ5" s="219"/>
      <c r="BK5" s="219"/>
      <c r="BL5" s="219"/>
      <c r="BM5" s="219"/>
      <c r="BN5" s="219"/>
      <c r="BO5" s="219"/>
      <c r="BP5" s="219"/>
      <c r="BQ5" s="736" t="s">
        <v>379</v>
      </c>
      <c r="BR5" s="737"/>
      <c r="BS5" s="737"/>
      <c r="BT5" s="737"/>
      <c r="BU5" s="737"/>
      <c r="BV5" s="737"/>
      <c r="BW5" s="737"/>
      <c r="BX5" s="737"/>
      <c r="BY5" s="737"/>
      <c r="BZ5" s="737"/>
      <c r="CA5" s="737"/>
      <c r="CB5" s="737"/>
      <c r="CC5" s="737"/>
      <c r="CD5" s="737"/>
      <c r="CE5" s="737"/>
      <c r="CF5" s="737"/>
      <c r="CG5" s="738"/>
      <c r="CH5" s="742" t="s">
        <v>380</v>
      </c>
      <c r="CI5" s="743"/>
      <c r="CJ5" s="743"/>
      <c r="CK5" s="743"/>
      <c r="CL5" s="744"/>
      <c r="CM5" s="742" t="s">
        <v>381</v>
      </c>
      <c r="CN5" s="743"/>
      <c r="CO5" s="743"/>
      <c r="CP5" s="743"/>
      <c r="CQ5" s="744"/>
      <c r="CR5" s="742" t="s">
        <v>382</v>
      </c>
      <c r="CS5" s="743"/>
      <c r="CT5" s="743"/>
      <c r="CU5" s="743"/>
      <c r="CV5" s="744"/>
      <c r="CW5" s="742" t="s">
        <v>383</v>
      </c>
      <c r="CX5" s="743"/>
      <c r="CY5" s="743"/>
      <c r="CZ5" s="743"/>
      <c r="DA5" s="744"/>
      <c r="DB5" s="742" t="s">
        <v>384</v>
      </c>
      <c r="DC5" s="743"/>
      <c r="DD5" s="743"/>
      <c r="DE5" s="743"/>
      <c r="DF5" s="744"/>
      <c r="DG5" s="772" t="s">
        <v>385</v>
      </c>
      <c r="DH5" s="773"/>
      <c r="DI5" s="773"/>
      <c r="DJ5" s="773"/>
      <c r="DK5" s="774"/>
      <c r="DL5" s="772" t="s">
        <v>386</v>
      </c>
      <c r="DM5" s="773"/>
      <c r="DN5" s="773"/>
      <c r="DO5" s="773"/>
      <c r="DP5" s="774"/>
      <c r="DQ5" s="742" t="s">
        <v>387</v>
      </c>
      <c r="DR5" s="743"/>
      <c r="DS5" s="743"/>
      <c r="DT5" s="743"/>
      <c r="DU5" s="744"/>
      <c r="DV5" s="742" t="s">
        <v>378</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8"/>
      <c r="BA6" s="218"/>
      <c r="BB6" s="218"/>
      <c r="BC6" s="218"/>
      <c r="BD6" s="218"/>
      <c r="BE6" s="219"/>
      <c r="BF6" s="219"/>
      <c r="BG6" s="219"/>
      <c r="BH6" s="219"/>
      <c r="BI6" s="219"/>
      <c r="BJ6" s="219"/>
      <c r="BK6" s="219"/>
      <c r="BL6" s="219"/>
      <c r="BM6" s="219"/>
      <c r="BN6" s="219"/>
      <c r="BO6" s="219"/>
      <c r="BP6" s="219"/>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x14ac:dyDescent="0.15">
      <c r="A7" s="222">
        <v>1</v>
      </c>
      <c r="B7" s="758" t="s">
        <v>388</v>
      </c>
      <c r="C7" s="759"/>
      <c r="D7" s="759"/>
      <c r="E7" s="759"/>
      <c r="F7" s="759"/>
      <c r="G7" s="759"/>
      <c r="H7" s="759"/>
      <c r="I7" s="759"/>
      <c r="J7" s="759"/>
      <c r="K7" s="759"/>
      <c r="L7" s="759"/>
      <c r="M7" s="759"/>
      <c r="N7" s="759"/>
      <c r="O7" s="759"/>
      <c r="P7" s="760"/>
      <c r="Q7" s="761">
        <v>7726</v>
      </c>
      <c r="R7" s="762"/>
      <c r="S7" s="762"/>
      <c r="T7" s="762"/>
      <c r="U7" s="762"/>
      <c r="V7" s="762">
        <v>7296</v>
      </c>
      <c r="W7" s="762"/>
      <c r="X7" s="762"/>
      <c r="Y7" s="762"/>
      <c r="Z7" s="762"/>
      <c r="AA7" s="762">
        <v>430</v>
      </c>
      <c r="AB7" s="762"/>
      <c r="AC7" s="762"/>
      <c r="AD7" s="762"/>
      <c r="AE7" s="763"/>
      <c r="AF7" s="764">
        <v>410</v>
      </c>
      <c r="AG7" s="765"/>
      <c r="AH7" s="765"/>
      <c r="AI7" s="765"/>
      <c r="AJ7" s="766"/>
      <c r="AK7" s="767">
        <v>241</v>
      </c>
      <c r="AL7" s="768"/>
      <c r="AM7" s="768"/>
      <c r="AN7" s="768"/>
      <c r="AO7" s="768"/>
      <c r="AP7" s="768">
        <v>5870</v>
      </c>
      <c r="AQ7" s="768"/>
      <c r="AR7" s="768"/>
      <c r="AS7" s="768"/>
      <c r="AT7" s="768"/>
      <c r="AU7" s="769"/>
      <c r="AV7" s="769"/>
      <c r="AW7" s="769"/>
      <c r="AX7" s="769"/>
      <c r="AY7" s="770"/>
      <c r="AZ7" s="218"/>
      <c r="BA7" s="218"/>
      <c r="BB7" s="218"/>
      <c r="BC7" s="218"/>
      <c r="BD7" s="218"/>
      <c r="BE7" s="219"/>
      <c r="BF7" s="219"/>
      <c r="BG7" s="219"/>
      <c r="BH7" s="219"/>
      <c r="BI7" s="219"/>
      <c r="BJ7" s="219"/>
      <c r="BK7" s="219"/>
      <c r="BL7" s="219"/>
      <c r="BM7" s="219"/>
      <c r="BN7" s="219"/>
      <c r="BO7" s="219"/>
      <c r="BP7" s="219"/>
      <c r="BQ7" s="222">
        <v>1</v>
      </c>
      <c r="BR7" s="223"/>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0"/>
    </row>
    <row r="8" spans="1:131" s="221" customFormat="1" ht="26.25" customHeight="1" x14ac:dyDescent="0.15">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8"/>
      <c r="BA8" s="218"/>
      <c r="BB8" s="218"/>
      <c r="BC8" s="218"/>
      <c r="BD8" s="218"/>
      <c r="BE8" s="219"/>
      <c r="BF8" s="219"/>
      <c r="BG8" s="219"/>
      <c r="BH8" s="219"/>
      <c r="BI8" s="219"/>
      <c r="BJ8" s="219"/>
      <c r="BK8" s="219"/>
      <c r="BL8" s="219"/>
      <c r="BM8" s="219"/>
      <c r="BN8" s="219"/>
      <c r="BO8" s="219"/>
      <c r="BP8" s="219"/>
      <c r="BQ8" s="224">
        <v>2</v>
      </c>
      <c r="BR8" s="22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0"/>
    </row>
    <row r="9" spans="1:131" s="221" customFormat="1" ht="26.25" customHeight="1" x14ac:dyDescent="0.15">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8"/>
      <c r="BA9" s="218"/>
      <c r="BB9" s="218"/>
      <c r="BC9" s="218"/>
      <c r="BD9" s="218"/>
      <c r="BE9" s="219"/>
      <c r="BF9" s="219"/>
      <c r="BG9" s="219"/>
      <c r="BH9" s="219"/>
      <c r="BI9" s="219"/>
      <c r="BJ9" s="219"/>
      <c r="BK9" s="219"/>
      <c r="BL9" s="219"/>
      <c r="BM9" s="219"/>
      <c r="BN9" s="219"/>
      <c r="BO9" s="219"/>
      <c r="BP9" s="219"/>
      <c r="BQ9" s="224">
        <v>3</v>
      </c>
      <c r="BR9" s="22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0"/>
    </row>
    <row r="10" spans="1:131" s="221" customFormat="1" ht="26.25" customHeight="1" x14ac:dyDescent="0.15">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8"/>
      <c r="BA10" s="218"/>
      <c r="BB10" s="218"/>
      <c r="BC10" s="218"/>
      <c r="BD10" s="218"/>
      <c r="BE10" s="219"/>
      <c r="BF10" s="219"/>
      <c r="BG10" s="219"/>
      <c r="BH10" s="219"/>
      <c r="BI10" s="219"/>
      <c r="BJ10" s="219"/>
      <c r="BK10" s="219"/>
      <c r="BL10" s="219"/>
      <c r="BM10" s="219"/>
      <c r="BN10" s="219"/>
      <c r="BO10" s="219"/>
      <c r="BP10" s="219"/>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x14ac:dyDescent="0.15">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8"/>
      <c r="BA11" s="218"/>
      <c r="BB11" s="218"/>
      <c r="BC11" s="218"/>
      <c r="BD11" s="218"/>
      <c r="BE11" s="219"/>
      <c r="BF11" s="219"/>
      <c r="BG11" s="219"/>
      <c r="BH11" s="219"/>
      <c r="BI11" s="219"/>
      <c r="BJ11" s="219"/>
      <c r="BK11" s="219"/>
      <c r="BL11" s="219"/>
      <c r="BM11" s="219"/>
      <c r="BN11" s="219"/>
      <c r="BO11" s="219"/>
      <c r="BP11" s="219"/>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x14ac:dyDescent="0.15">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8"/>
      <c r="BA12" s="218"/>
      <c r="BB12" s="218"/>
      <c r="BC12" s="218"/>
      <c r="BD12" s="218"/>
      <c r="BE12" s="219"/>
      <c r="BF12" s="219"/>
      <c r="BG12" s="219"/>
      <c r="BH12" s="219"/>
      <c r="BI12" s="219"/>
      <c r="BJ12" s="219"/>
      <c r="BK12" s="219"/>
      <c r="BL12" s="219"/>
      <c r="BM12" s="219"/>
      <c r="BN12" s="219"/>
      <c r="BO12" s="219"/>
      <c r="BP12" s="219"/>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x14ac:dyDescent="0.15">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8"/>
      <c r="BA13" s="218"/>
      <c r="BB13" s="218"/>
      <c r="BC13" s="218"/>
      <c r="BD13" s="218"/>
      <c r="BE13" s="219"/>
      <c r="BF13" s="219"/>
      <c r="BG13" s="219"/>
      <c r="BH13" s="219"/>
      <c r="BI13" s="219"/>
      <c r="BJ13" s="219"/>
      <c r="BK13" s="219"/>
      <c r="BL13" s="219"/>
      <c r="BM13" s="219"/>
      <c r="BN13" s="219"/>
      <c r="BO13" s="219"/>
      <c r="BP13" s="219"/>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x14ac:dyDescent="0.15">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8"/>
      <c r="BA14" s="218"/>
      <c r="BB14" s="218"/>
      <c r="BC14" s="218"/>
      <c r="BD14" s="218"/>
      <c r="BE14" s="219"/>
      <c r="BF14" s="219"/>
      <c r="BG14" s="219"/>
      <c r="BH14" s="219"/>
      <c r="BI14" s="219"/>
      <c r="BJ14" s="219"/>
      <c r="BK14" s="219"/>
      <c r="BL14" s="219"/>
      <c r="BM14" s="219"/>
      <c r="BN14" s="219"/>
      <c r="BO14" s="219"/>
      <c r="BP14" s="219"/>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x14ac:dyDescent="0.15">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8"/>
      <c r="BA15" s="218"/>
      <c r="BB15" s="218"/>
      <c r="BC15" s="218"/>
      <c r="BD15" s="218"/>
      <c r="BE15" s="219"/>
      <c r="BF15" s="219"/>
      <c r="BG15" s="219"/>
      <c r="BH15" s="219"/>
      <c r="BI15" s="219"/>
      <c r="BJ15" s="219"/>
      <c r="BK15" s="219"/>
      <c r="BL15" s="219"/>
      <c r="BM15" s="219"/>
      <c r="BN15" s="219"/>
      <c r="BO15" s="219"/>
      <c r="BP15" s="219"/>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x14ac:dyDescent="0.15">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8"/>
      <c r="BA16" s="218"/>
      <c r="BB16" s="218"/>
      <c r="BC16" s="218"/>
      <c r="BD16" s="218"/>
      <c r="BE16" s="219"/>
      <c r="BF16" s="219"/>
      <c r="BG16" s="219"/>
      <c r="BH16" s="219"/>
      <c r="BI16" s="219"/>
      <c r="BJ16" s="219"/>
      <c r="BK16" s="219"/>
      <c r="BL16" s="219"/>
      <c r="BM16" s="219"/>
      <c r="BN16" s="219"/>
      <c r="BO16" s="219"/>
      <c r="BP16" s="219"/>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x14ac:dyDescent="0.15">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8"/>
      <c r="BA17" s="218"/>
      <c r="BB17" s="218"/>
      <c r="BC17" s="218"/>
      <c r="BD17" s="218"/>
      <c r="BE17" s="219"/>
      <c r="BF17" s="219"/>
      <c r="BG17" s="219"/>
      <c r="BH17" s="219"/>
      <c r="BI17" s="219"/>
      <c r="BJ17" s="219"/>
      <c r="BK17" s="219"/>
      <c r="BL17" s="219"/>
      <c r="BM17" s="219"/>
      <c r="BN17" s="219"/>
      <c r="BO17" s="219"/>
      <c r="BP17" s="219"/>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x14ac:dyDescent="0.15">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8"/>
      <c r="BA18" s="218"/>
      <c r="BB18" s="218"/>
      <c r="BC18" s="218"/>
      <c r="BD18" s="218"/>
      <c r="BE18" s="219"/>
      <c r="BF18" s="219"/>
      <c r="BG18" s="219"/>
      <c r="BH18" s="219"/>
      <c r="BI18" s="219"/>
      <c r="BJ18" s="219"/>
      <c r="BK18" s="219"/>
      <c r="BL18" s="219"/>
      <c r="BM18" s="219"/>
      <c r="BN18" s="219"/>
      <c r="BO18" s="219"/>
      <c r="BP18" s="219"/>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x14ac:dyDescent="0.15">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8"/>
      <c r="BA19" s="218"/>
      <c r="BB19" s="218"/>
      <c r="BC19" s="218"/>
      <c r="BD19" s="218"/>
      <c r="BE19" s="219"/>
      <c r="BF19" s="219"/>
      <c r="BG19" s="219"/>
      <c r="BH19" s="219"/>
      <c r="BI19" s="219"/>
      <c r="BJ19" s="219"/>
      <c r="BK19" s="219"/>
      <c r="BL19" s="219"/>
      <c r="BM19" s="219"/>
      <c r="BN19" s="219"/>
      <c r="BO19" s="219"/>
      <c r="BP19" s="219"/>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x14ac:dyDescent="0.15">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8"/>
      <c r="BA20" s="218"/>
      <c r="BB20" s="218"/>
      <c r="BC20" s="218"/>
      <c r="BD20" s="218"/>
      <c r="BE20" s="219"/>
      <c r="BF20" s="219"/>
      <c r="BG20" s="219"/>
      <c r="BH20" s="219"/>
      <c r="BI20" s="219"/>
      <c r="BJ20" s="219"/>
      <c r="BK20" s="219"/>
      <c r="BL20" s="219"/>
      <c r="BM20" s="219"/>
      <c r="BN20" s="219"/>
      <c r="BO20" s="219"/>
      <c r="BP20" s="219"/>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x14ac:dyDescent="0.2">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8"/>
      <c r="BA21" s="218"/>
      <c r="BB21" s="218"/>
      <c r="BC21" s="218"/>
      <c r="BD21" s="218"/>
      <c r="BE21" s="219"/>
      <c r="BF21" s="219"/>
      <c r="BG21" s="219"/>
      <c r="BH21" s="219"/>
      <c r="BI21" s="219"/>
      <c r="BJ21" s="219"/>
      <c r="BK21" s="219"/>
      <c r="BL21" s="219"/>
      <c r="BM21" s="219"/>
      <c r="BN21" s="219"/>
      <c r="BO21" s="219"/>
      <c r="BP21" s="219"/>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x14ac:dyDescent="0.15">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389</v>
      </c>
      <c r="BA22" s="815"/>
      <c r="BB22" s="815"/>
      <c r="BC22" s="815"/>
      <c r="BD22" s="816"/>
      <c r="BE22" s="219"/>
      <c r="BF22" s="219"/>
      <c r="BG22" s="219"/>
      <c r="BH22" s="219"/>
      <c r="BI22" s="219"/>
      <c r="BJ22" s="219"/>
      <c r="BK22" s="219"/>
      <c r="BL22" s="219"/>
      <c r="BM22" s="219"/>
      <c r="BN22" s="219"/>
      <c r="BO22" s="219"/>
      <c r="BP22" s="219"/>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x14ac:dyDescent="0.2">
      <c r="A23" s="226" t="s">
        <v>390</v>
      </c>
      <c r="B23" s="798" t="s">
        <v>391</v>
      </c>
      <c r="C23" s="799"/>
      <c r="D23" s="799"/>
      <c r="E23" s="799"/>
      <c r="F23" s="799"/>
      <c r="G23" s="799"/>
      <c r="H23" s="799"/>
      <c r="I23" s="799"/>
      <c r="J23" s="799"/>
      <c r="K23" s="799"/>
      <c r="L23" s="799"/>
      <c r="M23" s="799"/>
      <c r="N23" s="799"/>
      <c r="O23" s="799"/>
      <c r="P23" s="800"/>
      <c r="Q23" s="801">
        <v>7729</v>
      </c>
      <c r="R23" s="802"/>
      <c r="S23" s="802"/>
      <c r="T23" s="802"/>
      <c r="U23" s="802"/>
      <c r="V23" s="802">
        <v>7296</v>
      </c>
      <c r="W23" s="802"/>
      <c r="X23" s="802"/>
      <c r="Y23" s="802"/>
      <c r="Z23" s="802"/>
      <c r="AA23" s="802">
        <v>430</v>
      </c>
      <c r="AB23" s="802"/>
      <c r="AC23" s="802"/>
      <c r="AD23" s="802"/>
      <c r="AE23" s="803"/>
      <c r="AF23" s="804">
        <v>410</v>
      </c>
      <c r="AG23" s="802"/>
      <c r="AH23" s="802"/>
      <c r="AI23" s="802"/>
      <c r="AJ23" s="805"/>
      <c r="AK23" s="806"/>
      <c r="AL23" s="807"/>
      <c r="AM23" s="807"/>
      <c r="AN23" s="807"/>
      <c r="AO23" s="807"/>
      <c r="AP23" s="802">
        <v>5870</v>
      </c>
      <c r="AQ23" s="802"/>
      <c r="AR23" s="802"/>
      <c r="AS23" s="802"/>
      <c r="AT23" s="802"/>
      <c r="AU23" s="818"/>
      <c r="AV23" s="818"/>
      <c r="AW23" s="818"/>
      <c r="AX23" s="818"/>
      <c r="AY23" s="819"/>
      <c r="AZ23" s="820" t="s">
        <v>392</v>
      </c>
      <c r="BA23" s="821"/>
      <c r="BB23" s="821"/>
      <c r="BC23" s="821"/>
      <c r="BD23" s="822"/>
      <c r="BE23" s="219"/>
      <c r="BF23" s="219"/>
      <c r="BG23" s="219"/>
      <c r="BH23" s="219"/>
      <c r="BI23" s="219"/>
      <c r="BJ23" s="219"/>
      <c r="BK23" s="219"/>
      <c r="BL23" s="219"/>
      <c r="BM23" s="219"/>
      <c r="BN23" s="219"/>
      <c r="BO23" s="219"/>
      <c r="BP23" s="219"/>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x14ac:dyDescent="0.15">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8"/>
      <c r="BA24" s="218"/>
      <c r="BB24" s="218"/>
      <c r="BC24" s="218"/>
      <c r="BD24" s="218"/>
      <c r="BE24" s="219"/>
      <c r="BF24" s="219"/>
      <c r="BG24" s="219"/>
      <c r="BH24" s="219"/>
      <c r="BI24" s="219"/>
      <c r="BJ24" s="219"/>
      <c r="BK24" s="219"/>
      <c r="BL24" s="219"/>
      <c r="BM24" s="219"/>
      <c r="BN24" s="219"/>
      <c r="BO24" s="219"/>
      <c r="BP24" s="219"/>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x14ac:dyDescent="0.2">
      <c r="A25" s="734" t="s">
        <v>394</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8"/>
      <c r="BK25" s="218"/>
      <c r="BL25" s="218"/>
      <c r="BM25" s="218"/>
      <c r="BN25" s="218"/>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6"/>
    </row>
    <row r="26" spans="1:131" ht="26.25" customHeight="1" x14ac:dyDescent="0.15">
      <c r="A26" s="736" t="s">
        <v>371</v>
      </c>
      <c r="B26" s="737"/>
      <c r="C26" s="737"/>
      <c r="D26" s="737"/>
      <c r="E26" s="737"/>
      <c r="F26" s="737"/>
      <c r="G26" s="737"/>
      <c r="H26" s="737"/>
      <c r="I26" s="737"/>
      <c r="J26" s="737"/>
      <c r="K26" s="737"/>
      <c r="L26" s="737"/>
      <c r="M26" s="737"/>
      <c r="N26" s="737"/>
      <c r="O26" s="737"/>
      <c r="P26" s="738"/>
      <c r="Q26" s="742" t="s">
        <v>395</v>
      </c>
      <c r="R26" s="743"/>
      <c r="S26" s="743"/>
      <c r="T26" s="743"/>
      <c r="U26" s="744"/>
      <c r="V26" s="742" t="s">
        <v>396</v>
      </c>
      <c r="W26" s="743"/>
      <c r="X26" s="743"/>
      <c r="Y26" s="743"/>
      <c r="Z26" s="744"/>
      <c r="AA26" s="742" t="s">
        <v>397</v>
      </c>
      <c r="AB26" s="743"/>
      <c r="AC26" s="743"/>
      <c r="AD26" s="743"/>
      <c r="AE26" s="743"/>
      <c r="AF26" s="823" t="s">
        <v>398</v>
      </c>
      <c r="AG26" s="824"/>
      <c r="AH26" s="824"/>
      <c r="AI26" s="824"/>
      <c r="AJ26" s="825"/>
      <c r="AK26" s="743" t="s">
        <v>399</v>
      </c>
      <c r="AL26" s="743"/>
      <c r="AM26" s="743"/>
      <c r="AN26" s="743"/>
      <c r="AO26" s="744"/>
      <c r="AP26" s="742" t="s">
        <v>400</v>
      </c>
      <c r="AQ26" s="743"/>
      <c r="AR26" s="743"/>
      <c r="AS26" s="743"/>
      <c r="AT26" s="744"/>
      <c r="AU26" s="742" t="s">
        <v>401</v>
      </c>
      <c r="AV26" s="743"/>
      <c r="AW26" s="743"/>
      <c r="AX26" s="743"/>
      <c r="AY26" s="744"/>
      <c r="AZ26" s="742" t="s">
        <v>402</v>
      </c>
      <c r="BA26" s="743"/>
      <c r="BB26" s="743"/>
      <c r="BC26" s="743"/>
      <c r="BD26" s="744"/>
      <c r="BE26" s="742" t="s">
        <v>378</v>
      </c>
      <c r="BF26" s="743"/>
      <c r="BG26" s="743"/>
      <c r="BH26" s="743"/>
      <c r="BI26" s="749"/>
      <c r="BJ26" s="218"/>
      <c r="BK26" s="218"/>
      <c r="BL26" s="218"/>
      <c r="BM26" s="218"/>
      <c r="BN26" s="218"/>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6"/>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8"/>
      <c r="BK27" s="218"/>
      <c r="BL27" s="218"/>
      <c r="BM27" s="218"/>
      <c r="BN27" s="218"/>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6"/>
    </row>
    <row r="28" spans="1:131" ht="26.25" customHeight="1" thickTop="1" x14ac:dyDescent="0.15">
      <c r="A28" s="228">
        <v>1</v>
      </c>
      <c r="B28" s="758" t="s">
        <v>403</v>
      </c>
      <c r="C28" s="759"/>
      <c r="D28" s="759"/>
      <c r="E28" s="759"/>
      <c r="F28" s="759"/>
      <c r="G28" s="759"/>
      <c r="H28" s="759"/>
      <c r="I28" s="759"/>
      <c r="J28" s="759"/>
      <c r="K28" s="759"/>
      <c r="L28" s="759"/>
      <c r="M28" s="759"/>
      <c r="N28" s="759"/>
      <c r="O28" s="759"/>
      <c r="P28" s="760"/>
      <c r="Q28" s="831">
        <v>2327</v>
      </c>
      <c r="R28" s="832"/>
      <c r="S28" s="832"/>
      <c r="T28" s="832"/>
      <c r="U28" s="832"/>
      <c r="V28" s="832">
        <v>2285</v>
      </c>
      <c r="W28" s="832"/>
      <c r="X28" s="832"/>
      <c r="Y28" s="832"/>
      <c r="Z28" s="832"/>
      <c r="AA28" s="832">
        <v>42</v>
      </c>
      <c r="AB28" s="832"/>
      <c r="AC28" s="832"/>
      <c r="AD28" s="832"/>
      <c r="AE28" s="833"/>
      <c r="AF28" s="834">
        <v>42</v>
      </c>
      <c r="AG28" s="832"/>
      <c r="AH28" s="832"/>
      <c r="AI28" s="832"/>
      <c r="AJ28" s="835"/>
      <c r="AK28" s="836">
        <v>143</v>
      </c>
      <c r="AL28" s="837"/>
      <c r="AM28" s="837"/>
      <c r="AN28" s="837"/>
      <c r="AO28" s="837"/>
      <c r="AP28" s="837" t="s">
        <v>591</v>
      </c>
      <c r="AQ28" s="837"/>
      <c r="AR28" s="837"/>
      <c r="AS28" s="837"/>
      <c r="AT28" s="837"/>
      <c r="AU28" s="837" t="s">
        <v>591</v>
      </c>
      <c r="AV28" s="837"/>
      <c r="AW28" s="837"/>
      <c r="AX28" s="837"/>
      <c r="AY28" s="837"/>
      <c r="AZ28" s="838" t="s">
        <v>591</v>
      </c>
      <c r="BA28" s="838"/>
      <c r="BB28" s="838"/>
      <c r="BC28" s="838"/>
      <c r="BD28" s="838"/>
      <c r="BE28" s="829"/>
      <c r="BF28" s="829"/>
      <c r="BG28" s="829"/>
      <c r="BH28" s="829"/>
      <c r="BI28" s="830"/>
      <c r="BJ28" s="218"/>
      <c r="BK28" s="218"/>
      <c r="BL28" s="218"/>
      <c r="BM28" s="218"/>
      <c r="BN28" s="218"/>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6"/>
    </row>
    <row r="29" spans="1:131" ht="26.25" customHeight="1" x14ac:dyDescent="0.15">
      <c r="A29" s="228">
        <v>2</v>
      </c>
      <c r="B29" s="789" t="s">
        <v>404</v>
      </c>
      <c r="C29" s="790"/>
      <c r="D29" s="790"/>
      <c r="E29" s="790"/>
      <c r="F29" s="790"/>
      <c r="G29" s="790"/>
      <c r="H29" s="790"/>
      <c r="I29" s="790"/>
      <c r="J29" s="790"/>
      <c r="K29" s="790"/>
      <c r="L29" s="790"/>
      <c r="M29" s="790"/>
      <c r="N29" s="790"/>
      <c r="O29" s="790"/>
      <c r="P29" s="791"/>
      <c r="Q29" s="792">
        <v>1409</v>
      </c>
      <c r="R29" s="793"/>
      <c r="S29" s="793"/>
      <c r="T29" s="793"/>
      <c r="U29" s="793"/>
      <c r="V29" s="793">
        <v>1375</v>
      </c>
      <c r="W29" s="793"/>
      <c r="X29" s="793"/>
      <c r="Y29" s="793"/>
      <c r="Z29" s="793"/>
      <c r="AA29" s="793">
        <v>34</v>
      </c>
      <c r="AB29" s="793"/>
      <c r="AC29" s="793"/>
      <c r="AD29" s="793"/>
      <c r="AE29" s="794"/>
      <c r="AF29" s="795">
        <v>34</v>
      </c>
      <c r="AG29" s="796"/>
      <c r="AH29" s="796"/>
      <c r="AI29" s="796"/>
      <c r="AJ29" s="797"/>
      <c r="AK29" s="843">
        <v>227</v>
      </c>
      <c r="AL29" s="839"/>
      <c r="AM29" s="839"/>
      <c r="AN29" s="839"/>
      <c r="AO29" s="839"/>
      <c r="AP29" s="839" t="s">
        <v>591</v>
      </c>
      <c r="AQ29" s="839"/>
      <c r="AR29" s="839"/>
      <c r="AS29" s="839"/>
      <c r="AT29" s="839"/>
      <c r="AU29" s="839" t="s">
        <v>591</v>
      </c>
      <c r="AV29" s="839"/>
      <c r="AW29" s="839"/>
      <c r="AX29" s="839"/>
      <c r="AY29" s="839"/>
      <c r="AZ29" s="840" t="s">
        <v>591</v>
      </c>
      <c r="BA29" s="840"/>
      <c r="BB29" s="840"/>
      <c r="BC29" s="840"/>
      <c r="BD29" s="840"/>
      <c r="BE29" s="841"/>
      <c r="BF29" s="841"/>
      <c r="BG29" s="841"/>
      <c r="BH29" s="841"/>
      <c r="BI29" s="842"/>
      <c r="BJ29" s="218"/>
      <c r="BK29" s="218"/>
      <c r="BL29" s="218"/>
      <c r="BM29" s="218"/>
      <c r="BN29" s="218"/>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6"/>
    </row>
    <row r="30" spans="1:131" ht="26.25" customHeight="1" x14ac:dyDescent="0.15">
      <c r="A30" s="228">
        <v>3</v>
      </c>
      <c r="B30" s="789" t="s">
        <v>405</v>
      </c>
      <c r="C30" s="790"/>
      <c r="D30" s="790"/>
      <c r="E30" s="790"/>
      <c r="F30" s="790"/>
      <c r="G30" s="790"/>
      <c r="H30" s="790"/>
      <c r="I30" s="790"/>
      <c r="J30" s="790"/>
      <c r="K30" s="790"/>
      <c r="L30" s="790"/>
      <c r="M30" s="790"/>
      <c r="N30" s="790"/>
      <c r="O30" s="790"/>
      <c r="P30" s="791"/>
      <c r="Q30" s="792">
        <v>325</v>
      </c>
      <c r="R30" s="793"/>
      <c r="S30" s="793"/>
      <c r="T30" s="793"/>
      <c r="U30" s="793"/>
      <c r="V30" s="793">
        <v>324</v>
      </c>
      <c r="W30" s="793"/>
      <c r="X30" s="793"/>
      <c r="Y30" s="793"/>
      <c r="Z30" s="793"/>
      <c r="AA30" s="793">
        <v>1</v>
      </c>
      <c r="AB30" s="793"/>
      <c r="AC30" s="793"/>
      <c r="AD30" s="793"/>
      <c r="AE30" s="794"/>
      <c r="AF30" s="795">
        <v>1</v>
      </c>
      <c r="AG30" s="796"/>
      <c r="AH30" s="796"/>
      <c r="AI30" s="796"/>
      <c r="AJ30" s="797"/>
      <c r="AK30" s="843">
        <v>246</v>
      </c>
      <c r="AL30" s="839"/>
      <c r="AM30" s="839"/>
      <c r="AN30" s="839"/>
      <c r="AO30" s="839"/>
      <c r="AP30" s="839" t="s">
        <v>591</v>
      </c>
      <c r="AQ30" s="839"/>
      <c r="AR30" s="839"/>
      <c r="AS30" s="839"/>
      <c r="AT30" s="839"/>
      <c r="AU30" s="839" t="s">
        <v>591</v>
      </c>
      <c r="AV30" s="839"/>
      <c r="AW30" s="839"/>
      <c r="AX30" s="839"/>
      <c r="AY30" s="839"/>
      <c r="AZ30" s="840" t="s">
        <v>591</v>
      </c>
      <c r="BA30" s="840"/>
      <c r="BB30" s="840"/>
      <c r="BC30" s="840"/>
      <c r="BD30" s="840"/>
      <c r="BE30" s="841"/>
      <c r="BF30" s="841"/>
      <c r="BG30" s="841"/>
      <c r="BH30" s="841"/>
      <c r="BI30" s="842"/>
      <c r="BJ30" s="218"/>
      <c r="BK30" s="218"/>
      <c r="BL30" s="218"/>
      <c r="BM30" s="218"/>
      <c r="BN30" s="218"/>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6"/>
    </row>
    <row r="31" spans="1:131" ht="26.25" customHeight="1" x14ac:dyDescent="0.15">
      <c r="A31" s="228">
        <v>4</v>
      </c>
      <c r="B31" s="789" t="s">
        <v>406</v>
      </c>
      <c r="C31" s="790"/>
      <c r="D31" s="790"/>
      <c r="E31" s="790"/>
      <c r="F31" s="790"/>
      <c r="G31" s="790"/>
      <c r="H31" s="790"/>
      <c r="I31" s="790"/>
      <c r="J31" s="790"/>
      <c r="K31" s="790"/>
      <c r="L31" s="790"/>
      <c r="M31" s="790"/>
      <c r="N31" s="790"/>
      <c r="O31" s="790"/>
      <c r="P31" s="791"/>
      <c r="Q31" s="792">
        <v>490</v>
      </c>
      <c r="R31" s="793"/>
      <c r="S31" s="793"/>
      <c r="T31" s="793"/>
      <c r="U31" s="793"/>
      <c r="V31" s="793">
        <v>406</v>
      </c>
      <c r="W31" s="793"/>
      <c r="X31" s="793"/>
      <c r="Y31" s="793"/>
      <c r="Z31" s="793"/>
      <c r="AA31" s="793">
        <v>84</v>
      </c>
      <c r="AB31" s="793"/>
      <c r="AC31" s="793"/>
      <c r="AD31" s="793"/>
      <c r="AE31" s="794"/>
      <c r="AF31" s="795">
        <v>443</v>
      </c>
      <c r="AG31" s="796"/>
      <c r="AH31" s="796"/>
      <c r="AI31" s="796"/>
      <c r="AJ31" s="797"/>
      <c r="AK31" s="843" t="s">
        <v>591</v>
      </c>
      <c r="AL31" s="839"/>
      <c r="AM31" s="839"/>
      <c r="AN31" s="839"/>
      <c r="AO31" s="839"/>
      <c r="AP31" s="839">
        <v>577</v>
      </c>
      <c r="AQ31" s="839"/>
      <c r="AR31" s="839"/>
      <c r="AS31" s="839"/>
      <c r="AT31" s="839"/>
      <c r="AU31" s="839" t="s">
        <v>591</v>
      </c>
      <c r="AV31" s="839"/>
      <c r="AW31" s="839"/>
      <c r="AX31" s="839"/>
      <c r="AY31" s="839"/>
      <c r="AZ31" s="840" t="s">
        <v>591</v>
      </c>
      <c r="BA31" s="840"/>
      <c r="BB31" s="840"/>
      <c r="BC31" s="840"/>
      <c r="BD31" s="840"/>
      <c r="BE31" s="841" t="s">
        <v>407</v>
      </c>
      <c r="BF31" s="841"/>
      <c r="BG31" s="841"/>
      <c r="BH31" s="841"/>
      <c r="BI31" s="842"/>
      <c r="BJ31" s="218"/>
      <c r="BK31" s="218"/>
      <c r="BL31" s="218"/>
      <c r="BM31" s="218"/>
      <c r="BN31" s="218"/>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6"/>
    </row>
    <row r="32" spans="1:131" ht="26.25" customHeight="1" x14ac:dyDescent="0.15">
      <c r="A32" s="228">
        <v>5</v>
      </c>
      <c r="B32" s="789" t="s">
        <v>408</v>
      </c>
      <c r="C32" s="790"/>
      <c r="D32" s="790"/>
      <c r="E32" s="790"/>
      <c r="F32" s="790"/>
      <c r="G32" s="790"/>
      <c r="H32" s="790"/>
      <c r="I32" s="790"/>
      <c r="J32" s="790"/>
      <c r="K32" s="790"/>
      <c r="L32" s="790"/>
      <c r="M32" s="790"/>
      <c r="N32" s="790"/>
      <c r="O32" s="790"/>
      <c r="P32" s="791"/>
      <c r="Q32" s="792">
        <v>354</v>
      </c>
      <c r="R32" s="793"/>
      <c r="S32" s="793"/>
      <c r="T32" s="793"/>
      <c r="U32" s="793"/>
      <c r="V32" s="793">
        <v>441</v>
      </c>
      <c r="W32" s="793"/>
      <c r="X32" s="793"/>
      <c r="Y32" s="793"/>
      <c r="Z32" s="793"/>
      <c r="AA32" s="793">
        <v>-87</v>
      </c>
      <c r="AB32" s="793"/>
      <c r="AC32" s="793"/>
      <c r="AD32" s="793"/>
      <c r="AE32" s="794"/>
      <c r="AF32" s="795">
        <v>416</v>
      </c>
      <c r="AG32" s="796"/>
      <c r="AH32" s="796"/>
      <c r="AI32" s="796"/>
      <c r="AJ32" s="797"/>
      <c r="AK32" s="843">
        <v>40</v>
      </c>
      <c r="AL32" s="839"/>
      <c r="AM32" s="839"/>
      <c r="AN32" s="839"/>
      <c r="AO32" s="839"/>
      <c r="AP32" s="839">
        <v>614</v>
      </c>
      <c r="AQ32" s="839"/>
      <c r="AR32" s="839"/>
      <c r="AS32" s="839"/>
      <c r="AT32" s="839"/>
      <c r="AU32" s="839">
        <v>398</v>
      </c>
      <c r="AV32" s="839"/>
      <c r="AW32" s="839"/>
      <c r="AX32" s="839"/>
      <c r="AY32" s="839"/>
      <c r="AZ32" s="840" t="s">
        <v>591</v>
      </c>
      <c r="BA32" s="840"/>
      <c r="BB32" s="840"/>
      <c r="BC32" s="840"/>
      <c r="BD32" s="840"/>
      <c r="BE32" s="841" t="s">
        <v>407</v>
      </c>
      <c r="BF32" s="841"/>
      <c r="BG32" s="841"/>
      <c r="BH32" s="841"/>
      <c r="BI32" s="842"/>
      <c r="BJ32" s="218"/>
      <c r="BK32" s="218"/>
      <c r="BL32" s="218"/>
      <c r="BM32" s="218"/>
      <c r="BN32" s="218"/>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6"/>
    </row>
    <row r="33" spans="1:131" ht="26.25" customHeight="1" x14ac:dyDescent="0.15">
      <c r="A33" s="228">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8"/>
      <c r="BK33" s="218"/>
      <c r="BL33" s="218"/>
      <c r="BM33" s="218"/>
      <c r="BN33" s="218"/>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6"/>
    </row>
    <row r="34" spans="1:131" ht="26.25" customHeight="1" x14ac:dyDescent="0.15">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8"/>
      <c r="BK34" s="218"/>
      <c r="BL34" s="218"/>
      <c r="BM34" s="218"/>
      <c r="BN34" s="218"/>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6"/>
    </row>
    <row r="35" spans="1:131" ht="26.25" customHeight="1" x14ac:dyDescent="0.15">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8"/>
      <c r="BK35" s="218"/>
      <c r="BL35" s="218"/>
      <c r="BM35" s="218"/>
      <c r="BN35" s="218"/>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6"/>
    </row>
    <row r="36" spans="1:131" ht="26.25" customHeight="1" x14ac:dyDescent="0.15">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8"/>
      <c r="BK36" s="218"/>
      <c r="BL36" s="218"/>
      <c r="BM36" s="218"/>
      <c r="BN36" s="218"/>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6"/>
    </row>
    <row r="37" spans="1:131" ht="26.25" customHeight="1" x14ac:dyDescent="0.15">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8"/>
      <c r="BK37" s="218"/>
      <c r="BL37" s="218"/>
      <c r="BM37" s="218"/>
      <c r="BN37" s="218"/>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6"/>
    </row>
    <row r="38" spans="1:131" ht="26.25" customHeight="1" x14ac:dyDescent="0.15">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8"/>
      <c r="BK38" s="218"/>
      <c r="BL38" s="218"/>
      <c r="BM38" s="218"/>
      <c r="BN38" s="218"/>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6"/>
    </row>
    <row r="39" spans="1:131" ht="26.25" customHeight="1" x14ac:dyDescent="0.15">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8"/>
      <c r="BK39" s="218"/>
      <c r="BL39" s="218"/>
      <c r="BM39" s="218"/>
      <c r="BN39" s="218"/>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6"/>
    </row>
    <row r="40" spans="1:131" ht="26.25" customHeight="1" x14ac:dyDescent="0.15">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8"/>
      <c r="BK40" s="218"/>
      <c r="BL40" s="218"/>
      <c r="BM40" s="218"/>
      <c r="BN40" s="218"/>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6"/>
    </row>
    <row r="41" spans="1:131" ht="26.25" customHeight="1" x14ac:dyDescent="0.15">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8"/>
      <c r="BK41" s="218"/>
      <c r="BL41" s="218"/>
      <c r="BM41" s="218"/>
      <c r="BN41" s="218"/>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6"/>
    </row>
    <row r="42" spans="1:131" ht="26.25" customHeight="1" x14ac:dyDescent="0.15">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8"/>
      <c r="BK42" s="218"/>
      <c r="BL42" s="218"/>
      <c r="BM42" s="218"/>
      <c r="BN42" s="218"/>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6"/>
    </row>
    <row r="43" spans="1:131" ht="26.25" customHeight="1" x14ac:dyDescent="0.15">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8"/>
      <c r="BK43" s="218"/>
      <c r="BL43" s="218"/>
      <c r="BM43" s="218"/>
      <c r="BN43" s="218"/>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6"/>
    </row>
    <row r="44" spans="1:131" ht="26.25" customHeight="1" x14ac:dyDescent="0.15">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8"/>
      <c r="BK44" s="218"/>
      <c r="BL44" s="218"/>
      <c r="BM44" s="218"/>
      <c r="BN44" s="218"/>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6"/>
    </row>
    <row r="45" spans="1:131" ht="26.25" customHeight="1" x14ac:dyDescent="0.15">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8"/>
      <c r="BK45" s="218"/>
      <c r="BL45" s="218"/>
      <c r="BM45" s="218"/>
      <c r="BN45" s="218"/>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6"/>
    </row>
    <row r="46" spans="1:131" ht="26.25" customHeight="1" x14ac:dyDescent="0.15">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8"/>
      <c r="BK46" s="218"/>
      <c r="BL46" s="218"/>
      <c r="BM46" s="218"/>
      <c r="BN46" s="218"/>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6"/>
    </row>
    <row r="47" spans="1:131" ht="26.25" customHeight="1" x14ac:dyDescent="0.15">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8"/>
      <c r="BK47" s="218"/>
      <c r="BL47" s="218"/>
      <c r="BM47" s="218"/>
      <c r="BN47" s="218"/>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6"/>
    </row>
    <row r="48" spans="1:131" ht="26.25" customHeight="1" x14ac:dyDescent="0.15">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8"/>
      <c r="BK48" s="218"/>
      <c r="BL48" s="218"/>
      <c r="BM48" s="218"/>
      <c r="BN48" s="218"/>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6"/>
    </row>
    <row r="49" spans="1:131" ht="26.25" customHeight="1" x14ac:dyDescent="0.15">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8"/>
      <c r="BK49" s="218"/>
      <c r="BL49" s="218"/>
      <c r="BM49" s="218"/>
      <c r="BN49" s="218"/>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6"/>
    </row>
    <row r="50" spans="1:131" ht="26.25" customHeight="1" x14ac:dyDescent="0.15">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8"/>
      <c r="BK50" s="218"/>
      <c r="BL50" s="218"/>
      <c r="BM50" s="218"/>
      <c r="BN50" s="218"/>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6"/>
    </row>
    <row r="51" spans="1:131" ht="26.25" customHeight="1" x14ac:dyDescent="0.15">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8"/>
      <c r="BK51" s="218"/>
      <c r="BL51" s="218"/>
      <c r="BM51" s="218"/>
      <c r="BN51" s="218"/>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6"/>
    </row>
    <row r="52" spans="1:131" ht="26.25" customHeight="1" x14ac:dyDescent="0.15">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8"/>
      <c r="BK52" s="218"/>
      <c r="BL52" s="218"/>
      <c r="BM52" s="218"/>
      <c r="BN52" s="218"/>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6"/>
    </row>
    <row r="53" spans="1:131" ht="26.25" customHeight="1" x14ac:dyDescent="0.15">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8"/>
      <c r="BK53" s="218"/>
      <c r="BL53" s="218"/>
      <c r="BM53" s="218"/>
      <c r="BN53" s="218"/>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6"/>
    </row>
    <row r="54" spans="1:131" ht="26.25" customHeight="1" x14ac:dyDescent="0.15">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8"/>
      <c r="BK54" s="218"/>
      <c r="BL54" s="218"/>
      <c r="BM54" s="218"/>
      <c r="BN54" s="218"/>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6"/>
    </row>
    <row r="55" spans="1:131" ht="26.25" customHeight="1" x14ac:dyDescent="0.15">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8"/>
      <c r="BK55" s="218"/>
      <c r="BL55" s="218"/>
      <c r="BM55" s="218"/>
      <c r="BN55" s="218"/>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6"/>
    </row>
    <row r="56" spans="1:131" ht="26.25" customHeight="1" x14ac:dyDescent="0.15">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8"/>
      <c r="BK56" s="218"/>
      <c r="BL56" s="218"/>
      <c r="BM56" s="218"/>
      <c r="BN56" s="218"/>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6"/>
    </row>
    <row r="57" spans="1:131" ht="26.25" customHeight="1" x14ac:dyDescent="0.15">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8"/>
      <c r="BK57" s="218"/>
      <c r="BL57" s="218"/>
      <c r="BM57" s="218"/>
      <c r="BN57" s="218"/>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6"/>
    </row>
    <row r="58" spans="1:131" ht="26.25" customHeight="1" x14ac:dyDescent="0.15">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8"/>
      <c r="BK58" s="218"/>
      <c r="BL58" s="218"/>
      <c r="BM58" s="218"/>
      <c r="BN58" s="218"/>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6"/>
    </row>
    <row r="59" spans="1:131" ht="26.25" customHeight="1" x14ac:dyDescent="0.15">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8"/>
      <c r="BK59" s="218"/>
      <c r="BL59" s="218"/>
      <c r="BM59" s="218"/>
      <c r="BN59" s="218"/>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6"/>
    </row>
    <row r="60" spans="1:131" ht="26.25" customHeight="1" x14ac:dyDescent="0.15">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8"/>
      <c r="BK60" s="218"/>
      <c r="BL60" s="218"/>
      <c r="BM60" s="218"/>
      <c r="BN60" s="218"/>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6"/>
    </row>
    <row r="61" spans="1:131" ht="26.25" customHeight="1" thickBot="1" x14ac:dyDescent="0.2">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8"/>
      <c r="BK61" s="218"/>
      <c r="BL61" s="218"/>
      <c r="BM61" s="218"/>
      <c r="BN61" s="218"/>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6"/>
    </row>
    <row r="62" spans="1:131" ht="26.25" customHeight="1" x14ac:dyDescent="0.15">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409</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6"/>
    </row>
    <row r="63" spans="1:131" ht="26.25" customHeight="1" thickBot="1" x14ac:dyDescent="0.2">
      <c r="A63" s="226" t="s">
        <v>390</v>
      </c>
      <c r="B63" s="798" t="s">
        <v>410</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936</v>
      </c>
      <c r="AG63" s="853"/>
      <c r="AH63" s="853"/>
      <c r="AI63" s="853"/>
      <c r="AJ63" s="854"/>
      <c r="AK63" s="855"/>
      <c r="AL63" s="850"/>
      <c r="AM63" s="850"/>
      <c r="AN63" s="850"/>
      <c r="AO63" s="850"/>
      <c r="AP63" s="853">
        <v>1191</v>
      </c>
      <c r="AQ63" s="853"/>
      <c r="AR63" s="853"/>
      <c r="AS63" s="853"/>
      <c r="AT63" s="853"/>
      <c r="AU63" s="853">
        <v>398</v>
      </c>
      <c r="AV63" s="853"/>
      <c r="AW63" s="853"/>
      <c r="AX63" s="853"/>
      <c r="AY63" s="853"/>
      <c r="AZ63" s="857"/>
      <c r="BA63" s="857"/>
      <c r="BB63" s="857"/>
      <c r="BC63" s="857"/>
      <c r="BD63" s="857"/>
      <c r="BE63" s="858"/>
      <c r="BF63" s="858"/>
      <c r="BG63" s="858"/>
      <c r="BH63" s="858"/>
      <c r="BI63" s="859"/>
      <c r="BJ63" s="860" t="s">
        <v>591</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6"/>
    </row>
    <row r="65" spans="1:131" ht="26.25" customHeight="1" thickBot="1" x14ac:dyDescent="0.2">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6"/>
    </row>
    <row r="66" spans="1:131" ht="26.25" customHeight="1" x14ac:dyDescent="0.15">
      <c r="A66" s="736" t="s">
        <v>412</v>
      </c>
      <c r="B66" s="737"/>
      <c r="C66" s="737"/>
      <c r="D66" s="737"/>
      <c r="E66" s="737"/>
      <c r="F66" s="737"/>
      <c r="G66" s="737"/>
      <c r="H66" s="737"/>
      <c r="I66" s="737"/>
      <c r="J66" s="737"/>
      <c r="K66" s="737"/>
      <c r="L66" s="737"/>
      <c r="M66" s="737"/>
      <c r="N66" s="737"/>
      <c r="O66" s="737"/>
      <c r="P66" s="738"/>
      <c r="Q66" s="742" t="s">
        <v>413</v>
      </c>
      <c r="R66" s="743"/>
      <c r="S66" s="743"/>
      <c r="T66" s="743"/>
      <c r="U66" s="744"/>
      <c r="V66" s="742" t="s">
        <v>414</v>
      </c>
      <c r="W66" s="743"/>
      <c r="X66" s="743"/>
      <c r="Y66" s="743"/>
      <c r="Z66" s="744"/>
      <c r="AA66" s="742" t="s">
        <v>397</v>
      </c>
      <c r="AB66" s="743"/>
      <c r="AC66" s="743"/>
      <c r="AD66" s="743"/>
      <c r="AE66" s="744"/>
      <c r="AF66" s="863" t="s">
        <v>415</v>
      </c>
      <c r="AG66" s="824"/>
      <c r="AH66" s="824"/>
      <c r="AI66" s="824"/>
      <c r="AJ66" s="864"/>
      <c r="AK66" s="742" t="s">
        <v>416</v>
      </c>
      <c r="AL66" s="737"/>
      <c r="AM66" s="737"/>
      <c r="AN66" s="737"/>
      <c r="AO66" s="738"/>
      <c r="AP66" s="742" t="s">
        <v>417</v>
      </c>
      <c r="AQ66" s="743"/>
      <c r="AR66" s="743"/>
      <c r="AS66" s="743"/>
      <c r="AT66" s="744"/>
      <c r="AU66" s="742" t="s">
        <v>418</v>
      </c>
      <c r="AV66" s="743"/>
      <c r="AW66" s="743"/>
      <c r="AX66" s="743"/>
      <c r="AY66" s="744"/>
      <c r="AZ66" s="742" t="s">
        <v>378</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6"/>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6"/>
    </row>
    <row r="68" spans="1:131" ht="26.25" customHeight="1" thickTop="1" x14ac:dyDescent="0.15">
      <c r="A68" s="222">
        <v>1</v>
      </c>
      <c r="B68" s="878" t="s">
        <v>592</v>
      </c>
      <c r="C68" s="879"/>
      <c r="D68" s="879"/>
      <c r="E68" s="879"/>
      <c r="F68" s="879"/>
      <c r="G68" s="879"/>
      <c r="H68" s="879"/>
      <c r="I68" s="879"/>
      <c r="J68" s="879"/>
      <c r="K68" s="879"/>
      <c r="L68" s="879"/>
      <c r="M68" s="879"/>
      <c r="N68" s="879"/>
      <c r="O68" s="879"/>
      <c r="P68" s="880"/>
      <c r="Q68" s="881">
        <v>21139</v>
      </c>
      <c r="R68" s="875"/>
      <c r="S68" s="875"/>
      <c r="T68" s="875"/>
      <c r="U68" s="875"/>
      <c r="V68" s="875">
        <v>20676</v>
      </c>
      <c r="W68" s="875"/>
      <c r="X68" s="875"/>
      <c r="Y68" s="875"/>
      <c r="Z68" s="875"/>
      <c r="AA68" s="875">
        <v>463</v>
      </c>
      <c r="AB68" s="875"/>
      <c r="AC68" s="875"/>
      <c r="AD68" s="875"/>
      <c r="AE68" s="875"/>
      <c r="AF68" s="875">
        <v>463</v>
      </c>
      <c r="AG68" s="875"/>
      <c r="AH68" s="875"/>
      <c r="AI68" s="875"/>
      <c r="AJ68" s="875"/>
      <c r="AK68" s="875">
        <v>132</v>
      </c>
      <c r="AL68" s="875"/>
      <c r="AM68" s="875"/>
      <c r="AN68" s="875"/>
      <c r="AO68" s="875"/>
      <c r="AP68" s="875" t="s">
        <v>605</v>
      </c>
      <c r="AQ68" s="875"/>
      <c r="AR68" s="875"/>
      <c r="AS68" s="875"/>
      <c r="AT68" s="875"/>
      <c r="AU68" s="875" t="s">
        <v>605</v>
      </c>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6"/>
    </row>
    <row r="69" spans="1:131" ht="26.25" customHeight="1" x14ac:dyDescent="0.15">
      <c r="A69" s="224">
        <v>2</v>
      </c>
      <c r="B69" s="882" t="s">
        <v>593</v>
      </c>
      <c r="C69" s="883"/>
      <c r="D69" s="883"/>
      <c r="E69" s="883"/>
      <c r="F69" s="883"/>
      <c r="G69" s="883"/>
      <c r="H69" s="883"/>
      <c r="I69" s="883"/>
      <c r="J69" s="883"/>
      <c r="K69" s="883"/>
      <c r="L69" s="883"/>
      <c r="M69" s="883"/>
      <c r="N69" s="883"/>
      <c r="O69" s="883"/>
      <c r="P69" s="884"/>
      <c r="Q69" s="885">
        <v>194</v>
      </c>
      <c r="R69" s="839"/>
      <c r="S69" s="839"/>
      <c r="T69" s="839"/>
      <c r="U69" s="839"/>
      <c r="V69" s="839">
        <v>153</v>
      </c>
      <c r="W69" s="839"/>
      <c r="X69" s="839"/>
      <c r="Y69" s="839"/>
      <c r="Z69" s="839"/>
      <c r="AA69" s="839">
        <v>40</v>
      </c>
      <c r="AB69" s="839"/>
      <c r="AC69" s="839"/>
      <c r="AD69" s="839"/>
      <c r="AE69" s="839"/>
      <c r="AF69" s="839">
        <v>40</v>
      </c>
      <c r="AG69" s="839"/>
      <c r="AH69" s="839"/>
      <c r="AI69" s="839"/>
      <c r="AJ69" s="839"/>
      <c r="AK69" s="839" t="s">
        <v>605</v>
      </c>
      <c r="AL69" s="839"/>
      <c r="AM69" s="839"/>
      <c r="AN69" s="839"/>
      <c r="AO69" s="839"/>
      <c r="AP69" s="839" t="s">
        <v>605</v>
      </c>
      <c r="AQ69" s="839"/>
      <c r="AR69" s="839"/>
      <c r="AS69" s="839"/>
      <c r="AT69" s="839"/>
      <c r="AU69" s="839" t="s">
        <v>605</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6"/>
    </row>
    <row r="70" spans="1:131" ht="26.25" customHeight="1" x14ac:dyDescent="0.15">
      <c r="A70" s="224">
        <v>3</v>
      </c>
      <c r="B70" s="882" t="s">
        <v>594</v>
      </c>
      <c r="C70" s="883"/>
      <c r="D70" s="883"/>
      <c r="E70" s="883"/>
      <c r="F70" s="883"/>
      <c r="G70" s="883"/>
      <c r="H70" s="883"/>
      <c r="I70" s="883"/>
      <c r="J70" s="883"/>
      <c r="K70" s="883"/>
      <c r="L70" s="883"/>
      <c r="M70" s="883"/>
      <c r="N70" s="883"/>
      <c r="O70" s="883"/>
      <c r="P70" s="884"/>
      <c r="Q70" s="885">
        <v>111</v>
      </c>
      <c r="R70" s="839"/>
      <c r="S70" s="839"/>
      <c r="T70" s="839"/>
      <c r="U70" s="839"/>
      <c r="V70" s="839">
        <v>109</v>
      </c>
      <c r="W70" s="839"/>
      <c r="X70" s="839"/>
      <c r="Y70" s="839"/>
      <c r="Z70" s="839"/>
      <c r="AA70" s="839">
        <v>2</v>
      </c>
      <c r="AB70" s="839"/>
      <c r="AC70" s="839"/>
      <c r="AD70" s="839"/>
      <c r="AE70" s="839"/>
      <c r="AF70" s="839">
        <v>2</v>
      </c>
      <c r="AG70" s="839"/>
      <c r="AH70" s="839"/>
      <c r="AI70" s="839"/>
      <c r="AJ70" s="839"/>
      <c r="AK70" s="839">
        <v>15</v>
      </c>
      <c r="AL70" s="839"/>
      <c r="AM70" s="839"/>
      <c r="AN70" s="839"/>
      <c r="AO70" s="839"/>
      <c r="AP70" s="839" t="s">
        <v>605</v>
      </c>
      <c r="AQ70" s="839"/>
      <c r="AR70" s="839"/>
      <c r="AS70" s="839"/>
      <c r="AT70" s="839"/>
      <c r="AU70" s="839" t="s">
        <v>605</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6"/>
    </row>
    <row r="71" spans="1:131" ht="26.25" customHeight="1" x14ac:dyDescent="0.15">
      <c r="A71" s="224">
        <v>4</v>
      </c>
      <c r="B71" s="882" t="s">
        <v>595</v>
      </c>
      <c r="C71" s="883"/>
      <c r="D71" s="883"/>
      <c r="E71" s="883"/>
      <c r="F71" s="883"/>
      <c r="G71" s="883"/>
      <c r="H71" s="883"/>
      <c r="I71" s="883"/>
      <c r="J71" s="883"/>
      <c r="K71" s="883"/>
      <c r="L71" s="883"/>
      <c r="M71" s="883"/>
      <c r="N71" s="883"/>
      <c r="O71" s="883"/>
      <c r="P71" s="884"/>
      <c r="Q71" s="885">
        <v>110</v>
      </c>
      <c r="R71" s="839"/>
      <c r="S71" s="839"/>
      <c r="T71" s="839"/>
      <c r="U71" s="839"/>
      <c r="V71" s="839">
        <v>77</v>
      </c>
      <c r="W71" s="839"/>
      <c r="X71" s="839"/>
      <c r="Y71" s="839"/>
      <c r="Z71" s="839"/>
      <c r="AA71" s="839">
        <v>34</v>
      </c>
      <c r="AB71" s="839"/>
      <c r="AC71" s="839"/>
      <c r="AD71" s="839"/>
      <c r="AE71" s="839"/>
      <c r="AF71" s="839">
        <v>34</v>
      </c>
      <c r="AG71" s="839"/>
      <c r="AH71" s="839"/>
      <c r="AI71" s="839"/>
      <c r="AJ71" s="839"/>
      <c r="AK71" s="839" t="s">
        <v>605</v>
      </c>
      <c r="AL71" s="839"/>
      <c r="AM71" s="839"/>
      <c r="AN71" s="839"/>
      <c r="AO71" s="839"/>
      <c r="AP71" s="839" t="s">
        <v>605</v>
      </c>
      <c r="AQ71" s="839"/>
      <c r="AR71" s="839"/>
      <c r="AS71" s="839"/>
      <c r="AT71" s="839"/>
      <c r="AU71" s="839" t="s">
        <v>605</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6"/>
    </row>
    <row r="72" spans="1:131" ht="26.25" customHeight="1" x14ac:dyDescent="0.15">
      <c r="A72" s="224">
        <v>5</v>
      </c>
      <c r="B72" s="882" t="s">
        <v>596</v>
      </c>
      <c r="C72" s="883"/>
      <c r="D72" s="883"/>
      <c r="E72" s="883"/>
      <c r="F72" s="883"/>
      <c r="G72" s="883"/>
      <c r="H72" s="883"/>
      <c r="I72" s="883"/>
      <c r="J72" s="883"/>
      <c r="K72" s="883"/>
      <c r="L72" s="883"/>
      <c r="M72" s="883"/>
      <c r="N72" s="883"/>
      <c r="O72" s="883"/>
      <c r="P72" s="884"/>
      <c r="Q72" s="885">
        <v>2584</v>
      </c>
      <c r="R72" s="839"/>
      <c r="S72" s="839"/>
      <c r="T72" s="839"/>
      <c r="U72" s="839"/>
      <c r="V72" s="839">
        <v>2324</v>
      </c>
      <c r="W72" s="839"/>
      <c r="X72" s="839"/>
      <c r="Y72" s="839"/>
      <c r="Z72" s="839"/>
      <c r="AA72" s="839">
        <v>261</v>
      </c>
      <c r="AB72" s="839"/>
      <c r="AC72" s="839"/>
      <c r="AD72" s="839"/>
      <c r="AE72" s="839"/>
      <c r="AF72" s="839">
        <v>261</v>
      </c>
      <c r="AG72" s="839"/>
      <c r="AH72" s="839"/>
      <c r="AI72" s="839"/>
      <c r="AJ72" s="839"/>
      <c r="AK72" s="839">
        <v>168</v>
      </c>
      <c r="AL72" s="839"/>
      <c r="AM72" s="839"/>
      <c r="AN72" s="839"/>
      <c r="AO72" s="839"/>
      <c r="AP72" s="839" t="s">
        <v>605</v>
      </c>
      <c r="AQ72" s="839"/>
      <c r="AR72" s="839"/>
      <c r="AS72" s="839"/>
      <c r="AT72" s="839"/>
      <c r="AU72" s="839" t="s">
        <v>605</v>
      </c>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6"/>
    </row>
    <row r="73" spans="1:131" ht="26.25" customHeight="1" x14ac:dyDescent="0.15">
      <c r="A73" s="224">
        <v>6</v>
      </c>
      <c r="B73" s="882" t="s">
        <v>597</v>
      </c>
      <c r="C73" s="883"/>
      <c r="D73" s="883"/>
      <c r="E73" s="883"/>
      <c r="F73" s="883"/>
      <c r="G73" s="883"/>
      <c r="H73" s="883"/>
      <c r="I73" s="883"/>
      <c r="J73" s="883"/>
      <c r="K73" s="883"/>
      <c r="L73" s="883"/>
      <c r="M73" s="883"/>
      <c r="N73" s="883"/>
      <c r="O73" s="883"/>
      <c r="P73" s="884"/>
      <c r="Q73" s="885">
        <v>698021</v>
      </c>
      <c r="R73" s="839"/>
      <c r="S73" s="839"/>
      <c r="T73" s="839"/>
      <c r="U73" s="839"/>
      <c r="V73" s="839">
        <v>682226</v>
      </c>
      <c r="W73" s="839"/>
      <c r="X73" s="839"/>
      <c r="Y73" s="839"/>
      <c r="Z73" s="839"/>
      <c r="AA73" s="839">
        <v>15795</v>
      </c>
      <c r="AB73" s="839"/>
      <c r="AC73" s="839"/>
      <c r="AD73" s="839"/>
      <c r="AE73" s="839"/>
      <c r="AF73" s="839">
        <v>15795</v>
      </c>
      <c r="AG73" s="839"/>
      <c r="AH73" s="839"/>
      <c r="AI73" s="839"/>
      <c r="AJ73" s="839"/>
      <c r="AK73" s="839">
        <v>3838</v>
      </c>
      <c r="AL73" s="839"/>
      <c r="AM73" s="839"/>
      <c r="AN73" s="839"/>
      <c r="AO73" s="839"/>
      <c r="AP73" s="839" t="s">
        <v>605</v>
      </c>
      <c r="AQ73" s="839"/>
      <c r="AR73" s="839"/>
      <c r="AS73" s="839"/>
      <c r="AT73" s="839"/>
      <c r="AU73" s="839" t="s">
        <v>605</v>
      </c>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6"/>
    </row>
    <row r="74" spans="1:131" ht="26.25" customHeight="1" x14ac:dyDescent="0.15">
      <c r="A74" s="224">
        <v>7</v>
      </c>
      <c r="B74" s="882" t="s">
        <v>598</v>
      </c>
      <c r="C74" s="883"/>
      <c r="D74" s="883"/>
      <c r="E74" s="883"/>
      <c r="F74" s="883"/>
      <c r="G74" s="883"/>
      <c r="H74" s="883"/>
      <c r="I74" s="883"/>
      <c r="J74" s="883"/>
      <c r="K74" s="883"/>
      <c r="L74" s="883"/>
      <c r="M74" s="883"/>
      <c r="N74" s="883"/>
      <c r="O74" s="883"/>
      <c r="P74" s="884"/>
      <c r="Q74" s="885">
        <v>1728</v>
      </c>
      <c r="R74" s="839"/>
      <c r="S74" s="839"/>
      <c r="T74" s="839"/>
      <c r="U74" s="839"/>
      <c r="V74" s="839">
        <v>1611</v>
      </c>
      <c r="W74" s="839"/>
      <c r="X74" s="839"/>
      <c r="Y74" s="839"/>
      <c r="Z74" s="839"/>
      <c r="AA74" s="839">
        <v>117</v>
      </c>
      <c r="AB74" s="839"/>
      <c r="AC74" s="839"/>
      <c r="AD74" s="839"/>
      <c r="AE74" s="839"/>
      <c r="AF74" s="839">
        <v>98</v>
      </c>
      <c r="AG74" s="839"/>
      <c r="AH74" s="839"/>
      <c r="AI74" s="839"/>
      <c r="AJ74" s="839"/>
      <c r="AK74" s="839" t="s">
        <v>606</v>
      </c>
      <c r="AL74" s="839"/>
      <c r="AM74" s="839"/>
      <c r="AN74" s="839"/>
      <c r="AO74" s="839"/>
      <c r="AP74" s="839">
        <v>2990</v>
      </c>
      <c r="AQ74" s="839"/>
      <c r="AR74" s="839"/>
      <c r="AS74" s="839"/>
      <c r="AT74" s="839"/>
      <c r="AU74" s="839">
        <v>318</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6"/>
    </row>
    <row r="75" spans="1:131" ht="26.25" customHeight="1" x14ac:dyDescent="0.15">
      <c r="A75" s="224">
        <v>8</v>
      </c>
      <c r="B75" s="882" t="s">
        <v>599</v>
      </c>
      <c r="C75" s="883"/>
      <c r="D75" s="883"/>
      <c r="E75" s="883"/>
      <c r="F75" s="883"/>
      <c r="G75" s="883"/>
      <c r="H75" s="883"/>
      <c r="I75" s="883"/>
      <c r="J75" s="883"/>
      <c r="K75" s="883"/>
      <c r="L75" s="883"/>
      <c r="M75" s="883"/>
      <c r="N75" s="883"/>
      <c r="O75" s="883"/>
      <c r="P75" s="884"/>
      <c r="Q75" s="886">
        <v>359</v>
      </c>
      <c r="R75" s="887"/>
      <c r="S75" s="887"/>
      <c r="T75" s="887"/>
      <c r="U75" s="843"/>
      <c r="V75" s="888">
        <v>350</v>
      </c>
      <c r="W75" s="887"/>
      <c r="X75" s="887"/>
      <c r="Y75" s="887"/>
      <c r="Z75" s="843"/>
      <c r="AA75" s="888">
        <v>9</v>
      </c>
      <c r="AB75" s="887"/>
      <c r="AC75" s="887"/>
      <c r="AD75" s="887"/>
      <c r="AE75" s="843"/>
      <c r="AF75" s="888">
        <v>9</v>
      </c>
      <c r="AG75" s="887"/>
      <c r="AH75" s="887"/>
      <c r="AI75" s="887"/>
      <c r="AJ75" s="843"/>
      <c r="AK75" s="888" t="s">
        <v>605</v>
      </c>
      <c r="AL75" s="887"/>
      <c r="AM75" s="887"/>
      <c r="AN75" s="887"/>
      <c r="AO75" s="843"/>
      <c r="AP75" s="888" t="s">
        <v>605</v>
      </c>
      <c r="AQ75" s="887"/>
      <c r="AR75" s="887"/>
      <c r="AS75" s="887"/>
      <c r="AT75" s="843"/>
      <c r="AU75" s="888" t="s">
        <v>605</v>
      </c>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6"/>
    </row>
    <row r="76" spans="1:131" ht="26.25" customHeight="1" x14ac:dyDescent="0.15">
      <c r="A76" s="224">
        <v>9</v>
      </c>
      <c r="B76" s="882" t="s">
        <v>600</v>
      </c>
      <c r="C76" s="883"/>
      <c r="D76" s="883"/>
      <c r="E76" s="883"/>
      <c r="F76" s="883"/>
      <c r="G76" s="883"/>
      <c r="H76" s="883"/>
      <c r="I76" s="883"/>
      <c r="J76" s="883"/>
      <c r="K76" s="883"/>
      <c r="L76" s="883"/>
      <c r="M76" s="883"/>
      <c r="N76" s="883"/>
      <c r="O76" s="883"/>
      <c r="P76" s="884"/>
      <c r="Q76" s="886">
        <v>309</v>
      </c>
      <c r="R76" s="887"/>
      <c r="S76" s="887"/>
      <c r="T76" s="887"/>
      <c r="U76" s="843"/>
      <c r="V76" s="888">
        <v>281</v>
      </c>
      <c r="W76" s="887"/>
      <c r="X76" s="887"/>
      <c r="Y76" s="887"/>
      <c r="Z76" s="843"/>
      <c r="AA76" s="888">
        <v>28</v>
      </c>
      <c r="AB76" s="887"/>
      <c r="AC76" s="887"/>
      <c r="AD76" s="887"/>
      <c r="AE76" s="843"/>
      <c r="AF76" s="888">
        <v>28</v>
      </c>
      <c r="AG76" s="887"/>
      <c r="AH76" s="887"/>
      <c r="AI76" s="887"/>
      <c r="AJ76" s="843"/>
      <c r="AK76" s="888">
        <v>6</v>
      </c>
      <c r="AL76" s="887"/>
      <c r="AM76" s="887"/>
      <c r="AN76" s="887"/>
      <c r="AO76" s="843"/>
      <c r="AP76" s="888" t="s">
        <v>605</v>
      </c>
      <c r="AQ76" s="887"/>
      <c r="AR76" s="887"/>
      <c r="AS76" s="887"/>
      <c r="AT76" s="843"/>
      <c r="AU76" s="888" t="s">
        <v>605</v>
      </c>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6"/>
    </row>
    <row r="77" spans="1:131" ht="26.25" customHeight="1" x14ac:dyDescent="0.15">
      <c r="A77" s="224">
        <v>10</v>
      </c>
      <c r="B77" s="882" t="s">
        <v>601</v>
      </c>
      <c r="C77" s="883"/>
      <c r="D77" s="883"/>
      <c r="E77" s="883"/>
      <c r="F77" s="883"/>
      <c r="G77" s="883"/>
      <c r="H77" s="883"/>
      <c r="I77" s="883"/>
      <c r="J77" s="883"/>
      <c r="K77" s="883"/>
      <c r="L77" s="883"/>
      <c r="M77" s="883"/>
      <c r="N77" s="883"/>
      <c r="O77" s="883"/>
      <c r="P77" s="884"/>
      <c r="Q77" s="886">
        <v>19</v>
      </c>
      <c r="R77" s="887"/>
      <c r="S77" s="887"/>
      <c r="T77" s="887"/>
      <c r="U77" s="843"/>
      <c r="V77" s="888">
        <v>16</v>
      </c>
      <c r="W77" s="887"/>
      <c r="X77" s="887"/>
      <c r="Y77" s="887"/>
      <c r="Z77" s="843"/>
      <c r="AA77" s="888">
        <v>3</v>
      </c>
      <c r="AB77" s="887"/>
      <c r="AC77" s="887"/>
      <c r="AD77" s="887"/>
      <c r="AE77" s="843"/>
      <c r="AF77" s="888">
        <v>3</v>
      </c>
      <c r="AG77" s="887"/>
      <c r="AH77" s="887"/>
      <c r="AI77" s="887"/>
      <c r="AJ77" s="843"/>
      <c r="AK77" s="888">
        <v>6</v>
      </c>
      <c r="AL77" s="887"/>
      <c r="AM77" s="887"/>
      <c r="AN77" s="887"/>
      <c r="AO77" s="843"/>
      <c r="AP77" s="888" t="s">
        <v>606</v>
      </c>
      <c r="AQ77" s="887"/>
      <c r="AR77" s="887"/>
      <c r="AS77" s="887"/>
      <c r="AT77" s="843"/>
      <c r="AU77" s="888" t="s">
        <v>606</v>
      </c>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6"/>
    </row>
    <row r="78" spans="1:131" ht="26.25" customHeight="1" x14ac:dyDescent="0.15">
      <c r="A78" s="224">
        <v>11</v>
      </c>
      <c r="B78" s="882" t="s">
        <v>602</v>
      </c>
      <c r="C78" s="883"/>
      <c r="D78" s="883"/>
      <c r="E78" s="883"/>
      <c r="F78" s="883"/>
      <c r="G78" s="883"/>
      <c r="H78" s="883"/>
      <c r="I78" s="883"/>
      <c r="J78" s="883"/>
      <c r="K78" s="883"/>
      <c r="L78" s="883"/>
      <c r="M78" s="883"/>
      <c r="N78" s="883"/>
      <c r="O78" s="883"/>
      <c r="P78" s="884"/>
      <c r="Q78" s="885">
        <v>4767</v>
      </c>
      <c r="R78" s="839"/>
      <c r="S78" s="839"/>
      <c r="T78" s="839"/>
      <c r="U78" s="839"/>
      <c r="V78" s="839">
        <v>4725</v>
      </c>
      <c r="W78" s="839"/>
      <c r="X78" s="839"/>
      <c r="Y78" s="839"/>
      <c r="Z78" s="839"/>
      <c r="AA78" s="839">
        <v>42</v>
      </c>
      <c r="AB78" s="839"/>
      <c r="AC78" s="839"/>
      <c r="AD78" s="839"/>
      <c r="AE78" s="839"/>
      <c r="AF78" s="839">
        <v>40</v>
      </c>
      <c r="AG78" s="839"/>
      <c r="AH78" s="839"/>
      <c r="AI78" s="839"/>
      <c r="AJ78" s="839"/>
      <c r="AK78" s="839" t="s">
        <v>605</v>
      </c>
      <c r="AL78" s="839"/>
      <c r="AM78" s="839"/>
      <c r="AN78" s="839"/>
      <c r="AO78" s="839"/>
      <c r="AP78" s="839">
        <v>1781</v>
      </c>
      <c r="AQ78" s="839"/>
      <c r="AR78" s="839"/>
      <c r="AS78" s="839"/>
      <c r="AT78" s="839"/>
      <c r="AU78" s="839">
        <v>175</v>
      </c>
      <c r="AV78" s="839"/>
      <c r="AW78" s="839"/>
      <c r="AX78" s="839"/>
      <c r="AY78" s="839"/>
      <c r="AZ78" s="841"/>
      <c r="BA78" s="841"/>
      <c r="BB78" s="841"/>
      <c r="BC78" s="841"/>
      <c r="BD78" s="842"/>
      <c r="BE78" s="227"/>
      <c r="BF78" s="227"/>
      <c r="BG78" s="227"/>
      <c r="BH78" s="227"/>
      <c r="BI78" s="227"/>
      <c r="BJ78" s="216"/>
      <c r="BK78" s="216"/>
      <c r="BL78" s="216"/>
      <c r="BM78" s="216"/>
      <c r="BN78" s="216"/>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6"/>
    </row>
    <row r="79" spans="1:131" ht="26.25" customHeight="1" x14ac:dyDescent="0.15">
      <c r="A79" s="224">
        <v>12</v>
      </c>
      <c r="B79" s="882" t="s">
        <v>603</v>
      </c>
      <c r="C79" s="883"/>
      <c r="D79" s="883"/>
      <c r="E79" s="883"/>
      <c r="F79" s="883"/>
      <c r="G79" s="883"/>
      <c r="H79" s="883"/>
      <c r="I79" s="883"/>
      <c r="J79" s="883"/>
      <c r="K79" s="883"/>
      <c r="L79" s="883"/>
      <c r="M79" s="883"/>
      <c r="N79" s="883"/>
      <c r="O79" s="883"/>
      <c r="P79" s="884"/>
      <c r="Q79" s="885">
        <v>186</v>
      </c>
      <c r="R79" s="839"/>
      <c r="S79" s="839"/>
      <c r="T79" s="839"/>
      <c r="U79" s="839"/>
      <c r="V79" s="839">
        <v>180</v>
      </c>
      <c r="W79" s="839"/>
      <c r="X79" s="839"/>
      <c r="Y79" s="839"/>
      <c r="Z79" s="839"/>
      <c r="AA79" s="839">
        <v>6</v>
      </c>
      <c r="AB79" s="839"/>
      <c r="AC79" s="839"/>
      <c r="AD79" s="839"/>
      <c r="AE79" s="839"/>
      <c r="AF79" s="839">
        <v>6</v>
      </c>
      <c r="AG79" s="839"/>
      <c r="AH79" s="839"/>
      <c r="AI79" s="839"/>
      <c r="AJ79" s="839"/>
      <c r="AK79" s="839">
        <v>30</v>
      </c>
      <c r="AL79" s="839"/>
      <c r="AM79" s="839"/>
      <c r="AN79" s="839"/>
      <c r="AO79" s="839"/>
      <c r="AP79" s="839" t="s">
        <v>605</v>
      </c>
      <c r="AQ79" s="839"/>
      <c r="AR79" s="839"/>
      <c r="AS79" s="839"/>
      <c r="AT79" s="839"/>
      <c r="AU79" s="839" t="s">
        <v>605</v>
      </c>
      <c r="AV79" s="839"/>
      <c r="AW79" s="839"/>
      <c r="AX79" s="839"/>
      <c r="AY79" s="839"/>
      <c r="AZ79" s="841"/>
      <c r="BA79" s="841"/>
      <c r="BB79" s="841"/>
      <c r="BC79" s="841"/>
      <c r="BD79" s="842"/>
      <c r="BE79" s="227"/>
      <c r="BF79" s="227"/>
      <c r="BG79" s="227"/>
      <c r="BH79" s="227"/>
      <c r="BI79" s="227"/>
      <c r="BJ79" s="216"/>
      <c r="BK79" s="216"/>
      <c r="BL79" s="216"/>
      <c r="BM79" s="216"/>
      <c r="BN79" s="216"/>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6"/>
    </row>
    <row r="80" spans="1:131" ht="26.25" customHeight="1" x14ac:dyDescent="0.15">
      <c r="A80" s="224">
        <v>13</v>
      </c>
      <c r="B80" s="882" t="s">
        <v>604</v>
      </c>
      <c r="C80" s="883"/>
      <c r="D80" s="883"/>
      <c r="E80" s="883"/>
      <c r="F80" s="883"/>
      <c r="G80" s="883"/>
      <c r="H80" s="883"/>
      <c r="I80" s="883"/>
      <c r="J80" s="883"/>
      <c r="K80" s="883"/>
      <c r="L80" s="883"/>
      <c r="M80" s="883"/>
      <c r="N80" s="883"/>
      <c r="O80" s="883"/>
      <c r="P80" s="884"/>
      <c r="Q80" s="885">
        <v>3770</v>
      </c>
      <c r="R80" s="839"/>
      <c r="S80" s="839"/>
      <c r="T80" s="839"/>
      <c r="U80" s="839"/>
      <c r="V80" s="839">
        <v>3246</v>
      </c>
      <c r="W80" s="839"/>
      <c r="X80" s="839"/>
      <c r="Y80" s="839"/>
      <c r="Z80" s="839"/>
      <c r="AA80" s="839">
        <v>524</v>
      </c>
      <c r="AB80" s="839"/>
      <c r="AC80" s="839"/>
      <c r="AD80" s="839"/>
      <c r="AE80" s="839"/>
      <c r="AF80" s="839">
        <v>5277</v>
      </c>
      <c r="AG80" s="839"/>
      <c r="AH80" s="839"/>
      <c r="AI80" s="839"/>
      <c r="AJ80" s="839"/>
      <c r="AK80" s="839" t="s">
        <v>606</v>
      </c>
      <c r="AL80" s="839"/>
      <c r="AM80" s="839"/>
      <c r="AN80" s="839"/>
      <c r="AO80" s="839"/>
      <c r="AP80" s="839">
        <v>3131</v>
      </c>
      <c r="AQ80" s="839"/>
      <c r="AR80" s="839"/>
      <c r="AS80" s="839"/>
      <c r="AT80" s="839"/>
      <c r="AU80" s="839" t="s">
        <v>605</v>
      </c>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6"/>
    </row>
    <row r="81" spans="1:131" ht="26.25" customHeight="1" x14ac:dyDescent="0.15">
      <c r="A81" s="224">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6"/>
    </row>
    <row r="82" spans="1:131" ht="26.25" customHeight="1" x14ac:dyDescent="0.15">
      <c r="A82" s="224">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6"/>
    </row>
    <row r="83" spans="1:131" ht="26.25" customHeight="1" x14ac:dyDescent="0.15">
      <c r="A83" s="224">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6"/>
    </row>
    <row r="84" spans="1:131" ht="26.25" customHeight="1" x14ac:dyDescent="0.15">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6"/>
    </row>
    <row r="85" spans="1:131" ht="26.25" customHeight="1" x14ac:dyDescent="0.15">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6"/>
    </row>
    <row r="86" spans="1:131" ht="26.25" customHeight="1" x14ac:dyDescent="0.15">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6"/>
    </row>
    <row r="87" spans="1:131" ht="26.25" customHeight="1" x14ac:dyDescent="0.15">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6"/>
    </row>
    <row r="88" spans="1:131" ht="26.25" customHeight="1" thickBot="1" x14ac:dyDescent="0.2">
      <c r="A88" s="226" t="s">
        <v>390</v>
      </c>
      <c r="B88" s="798" t="s">
        <v>419</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22056</v>
      </c>
      <c r="AG88" s="853"/>
      <c r="AH88" s="853"/>
      <c r="AI88" s="853"/>
      <c r="AJ88" s="853"/>
      <c r="AK88" s="850"/>
      <c r="AL88" s="850"/>
      <c r="AM88" s="850"/>
      <c r="AN88" s="850"/>
      <c r="AO88" s="850"/>
      <c r="AP88" s="853">
        <v>7902</v>
      </c>
      <c r="AQ88" s="853"/>
      <c r="AR88" s="853"/>
      <c r="AS88" s="853"/>
      <c r="AT88" s="853"/>
      <c r="AU88" s="853">
        <v>493</v>
      </c>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390</v>
      </c>
      <c r="BR102" s="798" t="s">
        <v>420</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421</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422</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423</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424</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6" t="s">
        <v>425</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426</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6" customFormat="1" ht="26.25" customHeight="1" x14ac:dyDescent="0.15">
      <c r="A109" s="921" t="s">
        <v>427</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428</v>
      </c>
      <c r="AB109" s="902"/>
      <c r="AC109" s="902"/>
      <c r="AD109" s="902"/>
      <c r="AE109" s="903"/>
      <c r="AF109" s="901" t="s">
        <v>429</v>
      </c>
      <c r="AG109" s="902"/>
      <c r="AH109" s="902"/>
      <c r="AI109" s="902"/>
      <c r="AJ109" s="903"/>
      <c r="AK109" s="901" t="s">
        <v>305</v>
      </c>
      <c r="AL109" s="902"/>
      <c r="AM109" s="902"/>
      <c r="AN109" s="902"/>
      <c r="AO109" s="903"/>
      <c r="AP109" s="901" t="s">
        <v>430</v>
      </c>
      <c r="AQ109" s="902"/>
      <c r="AR109" s="902"/>
      <c r="AS109" s="902"/>
      <c r="AT109" s="904"/>
      <c r="AU109" s="921" t="s">
        <v>427</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428</v>
      </c>
      <c r="BR109" s="902"/>
      <c r="BS109" s="902"/>
      <c r="BT109" s="902"/>
      <c r="BU109" s="903"/>
      <c r="BV109" s="901" t="s">
        <v>429</v>
      </c>
      <c r="BW109" s="902"/>
      <c r="BX109" s="902"/>
      <c r="BY109" s="902"/>
      <c r="BZ109" s="903"/>
      <c r="CA109" s="901" t="s">
        <v>305</v>
      </c>
      <c r="CB109" s="902"/>
      <c r="CC109" s="902"/>
      <c r="CD109" s="902"/>
      <c r="CE109" s="903"/>
      <c r="CF109" s="922" t="s">
        <v>430</v>
      </c>
      <c r="CG109" s="922"/>
      <c r="CH109" s="922"/>
      <c r="CI109" s="922"/>
      <c r="CJ109" s="922"/>
      <c r="CK109" s="901" t="s">
        <v>431</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428</v>
      </c>
      <c r="DH109" s="902"/>
      <c r="DI109" s="902"/>
      <c r="DJ109" s="902"/>
      <c r="DK109" s="903"/>
      <c r="DL109" s="901" t="s">
        <v>429</v>
      </c>
      <c r="DM109" s="902"/>
      <c r="DN109" s="902"/>
      <c r="DO109" s="902"/>
      <c r="DP109" s="903"/>
      <c r="DQ109" s="901" t="s">
        <v>305</v>
      </c>
      <c r="DR109" s="902"/>
      <c r="DS109" s="902"/>
      <c r="DT109" s="902"/>
      <c r="DU109" s="903"/>
      <c r="DV109" s="901" t="s">
        <v>430</v>
      </c>
      <c r="DW109" s="902"/>
      <c r="DX109" s="902"/>
      <c r="DY109" s="902"/>
      <c r="DZ109" s="904"/>
    </row>
    <row r="110" spans="1:131" s="216" customFormat="1" ht="26.25" customHeight="1" x14ac:dyDescent="0.15">
      <c r="A110" s="905" t="s">
        <v>432</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480866</v>
      </c>
      <c r="AB110" s="909"/>
      <c r="AC110" s="909"/>
      <c r="AD110" s="909"/>
      <c r="AE110" s="910"/>
      <c r="AF110" s="911">
        <v>513004</v>
      </c>
      <c r="AG110" s="909"/>
      <c r="AH110" s="909"/>
      <c r="AI110" s="909"/>
      <c r="AJ110" s="910"/>
      <c r="AK110" s="911">
        <v>562006</v>
      </c>
      <c r="AL110" s="909"/>
      <c r="AM110" s="909"/>
      <c r="AN110" s="909"/>
      <c r="AO110" s="910"/>
      <c r="AP110" s="912">
        <v>12.7</v>
      </c>
      <c r="AQ110" s="913"/>
      <c r="AR110" s="913"/>
      <c r="AS110" s="913"/>
      <c r="AT110" s="914"/>
      <c r="AU110" s="915" t="s">
        <v>73</v>
      </c>
      <c r="AV110" s="916"/>
      <c r="AW110" s="916"/>
      <c r="AX110" s="916"/>
      <c r="AY110" s="916"/>
      <c r="AZ110" s="938" t="s">
        <v>433</v>
      </c>
      <c r="BA110" s="906"/>
      <c r="BB110" s="906"/>
      <c r="BC110" s="906"/>
      <c r="BD110" s="906"/>
      <c r="BE110" s="906"/>
      <c r="BF110" s="906"/>
      <c r="BG110" s="906"/>
      <c r="BH110" s="906"/>
      <c r="BI110" s="906"/>
      <c r="BJ110" s="906"/>
      <c r="BK110" s="906"/>
      <c r="BL110" s="906"/>
      <c r="BM110" s="906"/>
      <c r="BN110" s="906"/>
      <c r="BO110" s="906"/>
      <c r="BP110" s="907"/>
      <c r="BQ110" s="939">
        <v>5322347</v>
      </c>
      <c r="BR110" s="940"/>
      <c r="BS110" s="940"/>
      <c r="BT110" s="940"/>
      <c r="BU110" s="940"/>
      <c r="BV110" s="940">
        <v>5719902</v>
      </c>
      <c r="BW110" s="940"/>
      <c r="BX110" s="940"/>
      <c r="BY110" s="940"/>
      <c r="BZ110" s="940"/>
      <c r="CA110" s="940">
        <v>5869570</v>
      </c>
      <c r="CB110" s="940"/>
      <c r="CC110" s="940"/>
      <c r="CD110" s="940"/>
      <c r="CE110" s="940"/>
      <c r="CF110" s="953">
        <v>133</v>
      </c>
      <c r="CG110" s="954"/>
      <c r="CH110" s="954"/>
      <c r="CI110" s="954"/>
      <c r="CJ110" s="954"/>
      <c r="CK110" s="955" t="s">
        <v>434</v>
      </c>
      <c r="CL110" s="956"/>
      <c r="CM110" s="938" t="s">
        <v>435</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436</v>
      </c>
      <c r="DH110" s="940"/>
      <c r="DI110" s="940"/>
      <c r="DJ110" s="940"/>
      <c r="DK110" s="940"/>
      <c r="DL110" s="940" t="s">
        <v>437</v>
      </c>
      <c r="DM110" s="940"/>
      <c r="DN110" s="940"/>
      <c r="DO110" s="940"/>
      <c r="DP110" s="940"/>
      <c r="DQ110" s="940" t="s">
        <v>438</v>
      </c>
      <c r="DR110" s="940"/>
      <c r="DS110" s="940"/>
      <c r="DT110" s="940"/>
      <c r="DU110" s="940"/>
      <c r="DV110" s="941" t="s">
        <v>436</v>
      </c>
      <c r="DW110" s="941"/>
      <c r="DX110" s="941"/>
      <c r="DY110" s="941"/>
      <c r="DZ110" s="942"/>
    </row>
    <row r="111" spans="1:131" s="216" customFormat="1" ht="26.25" customHeight="1" x14ac:dyDescent="0.15">
      <c r="A111" s="943" t="s">
        <v>439</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437</v>
      </c>
      <c r="AB111" s="947"/>
      <c r="AC111" s="947"/>
      <c r="AD111" s="947"/>
      <c r="AE111" s="948"/>
      <c r="AF111" s="949" t="s">
        <v>440</v>
      </c>
      <c r="AG111" s="947"/>
      <c r="AH111" s="947"/>
      <c r="AI111" s="947"/>
      <c r="AJ111" s="948"/>
      <c r="AK111" s="949" t="s">
        <v>436</v>
      </c>
      <c r="AL111" s="947"/>
      <c r="AM111" s="947"/>
      <c r="AN111" s="947"/>
      <c r="AO111" s="948"/>
      <c r="AP111" s="950" t="s">
        <v>441</v>
      </c>
      <c r="AQ111" s="951"/>
      <c r="AR111" s="951"/>
      <c r="AS111" s="951"/>
      <c r="AT111" s="952"/>
      <c r="AU111" s="917"/>
      <c r="AV111" s="918"/>
      <c r="AW111" s="918"/>
      <c r="AX111" s="918"/>
      <c r="AY111" s="918"/>
      <c r="AZ111" s="931" t="s">
        <v>442</v>
      </c>
      <c r="BA111" s="932"/>
      <c r="BB111" s="932"/>
      <c r="BC111" s="932"/>
      <c r="BD111" s="932"/>
      <c r="BE111" s="932"/>
      <c r="BF111" s="932"/>
      <c r="BG111" s="932"/>
      <c r="BH111" s="932"/>
      <c r="BI111" s="932"/>
      <c r="BJ111" s="932"/>
      <c r="BK111" s="932"/>
      <c r="BL111" s="932"/>
      <c r="BM111" s="932"/>
      <c r="BN111" s="932"/>
      <c r="BO111" s="932"/>
      <c r="BP111" s="933"/>
      <c r="BQ111" s="934">
        <v>85061</v>
      </c>
      <c r="BR111" s="935"/>
      <c r="BS111" s="935"/>
      <c r="BT111" s="935"/>
      <c r="BU111" s="935"/>
      <c r="BV111" s="935">
        <v>68535</v>
      </c>
      <c r="BW111" s="935"/>
      <c r="BX111" s="935"/>
      <c r="BY111" s="935"/>
      <c r="BZ111" s="935"/>
      <c r="CA111" s="935">
        <v>56882</v>
      </c>
      <c r="CB111" s="935"/>
      <c r="CC111" s="935"/>
      <c r="CD111" s="935"/>
      <c r="CE111" s="935"/>
      <c r="CF111" s="929">
        <v>1.3</v>
      </c>
      <c r="CG111" s="930"/>
      <c r="CH111" s="930"/>
      <c r="CI111" s="930"/>
      <c r="CJ111" s="930"/>
      <c r="CK111" s="957"/>
      <c r="CL111" s="958"/>
      <c r="CM111" s="931" t="s">
        <v>443</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444</v>
      </c>
      <c r="DH111" s="935"/>
      <c r="DI111" s="935"/>
      <c r="DJ111" s="935"/>
      <c r="DK111" s="935"/>
      <c r="DL111" s="935" t="s">
        <v>441</v>
      </c>
      <c r="DM111" s="935"/>
      <c r="DN111" s="935"/>
      <c r="DO111" s="935"/>
      <c r="DP111" s="935"/>
      <c r="DQ111" s="935" t="s">
        <v>437</v>
      </c>
      <c r="DR111" s="935"/>
      <c r="DS111" s="935"/>
      <c r="DT111" s="935"/>
      <c r="DU111" s="935"/>
      <c r="DV111" s="936" t="s">
        <v>441</v>
      </c>
      <c r="DW111" s="936"/>
      <c r="DX111" s="936"/>
      <c r="DY111" s="936"/>
      <c r="DZ111" s="937"/>
    </row>
    <row r="112" spans="1:131" s="216" customFormat="1" ht="26.25" customHeight="1" x14ac:dyDescent="0.15">
      <c r="A112" s="961" t="s">
        <v>445</v>
      </c>
      <c r="B112" s="962"/>
      <c r="C112" s="932" t="s">
        <v>446</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444</v>
      </c>
      <c r="AB112" s="968"/>
      <c r="AC112" s="968"/>
      <c r="AD112" s="968"/>
      <c r="AE112" s="969"/>
      <c r="AF112" s="970" t="s">
        <v>437</v>
      </c>
      <c r="AG112" s="968"/>
      <c r="AH112" s="968"/>
      <c r="AI112" s="968"/>
      <c r="AJ112" s="969"/>
      <c r="AK112" s="970" t="s">
        <v>447</v>
      </c>
      <c r="AL112" s="968"/>
      <c r="AM112" s="968"/>
      <c r="AN112" s="968"/>
      <c r="AO112" s="969"/>
      <c r="AP112" s="971" t="s">
        <v>444</v>
      </c>
      <c r="AQ112" s="972"/>
      <c r="AR112" s="972"/>
      <c r="AS112" s="972"/>
      <c r="AT112" s="973"/>
      <c r="AU112" s="917"/>
      <c r="AV112" s="918"/>
      <c r="AW112" s="918"/>
      <c r="AX112" s="918"/>
      <c r="AY112" s="918"/>
      <c r="AZ112" s="931" t="s">
        <v>448</v>
      </c>
      <c r="BA112" s="932"/>
      <c r="BB112" s="932"/>
      <c r="BC112" s="932"/>
      <c r="BD112" s="932"/>
      <c r="BE112" s="932"/>
      <c r="BF112" s="932"/>
      <c r="BG112" s="932"/>
      <c r="BH112" s="932"/>
      <c r="BI112" s="932"/>
      <c r="BJ112" s="932"/>
      <c r="BK112" s="932"/>
      <c r="BL112" s="932"/>
      <c r="BM112" s="932"/>
      <c r="BN112" s="932"/>
      <c r="BO112" s="932"/>
      <c r="BP112" s="933"/>
      <c r="BQ112" s="934">
        <v>412171</v>
      </c>
      <c r="BR112" s="935"/>
      <c r="BS112" s="935"/>
      <c r="BT112" s="935"/>
      <c r="BU112" s="935"/>
      <c r="BV112" s="935">
        <v>425069</v>
      </c>
      <c r="BW112" s="935"/>
      <c r="BX112" s="935"/>
      <c r="BY112" s="935"/>
      <c r="BZ112" s="935"/>
      <c r="CA112" s="935">
        <v>397885</v>
      </c>
      <c r="CB112" s="935"/>
      <c r="CC112" s="935"/>
      <c r="CD112" s="935"/>
      <c r="CE112" s="935"/>
      <c r="CF112" s="929">
        <v>9</v>
      </c>
      <c r="CG112" s="930"/>
      <c r="CH112" s="930"/>
      <c r="CI112" s="930"/>
      <c r="CJ112" s="930"/>
      <c r="CK112" s="957"/>
      <c r="CL112" s="958"/>
      <c r="CM112" s="931" t="s">
        <v>449</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437</v>
      </c>
      <c r="DH112" s="935"/>
      <c r="DI112" s="935"/>
      <c r="DJ112" s="935"/>
      <c r="DK112" s="935"/>
      <c r="DL112" s="935" t="s">
        <v>441</v>
      </c>
      <c r="DM112" s="935"/>
      <c r="DN112" s="935"/>
      <c r="DO112" s="935"/>
      <c r="DP112" s="935"/>
      <c r="DQ112" s="935" t="s">
        <v>437</v>
      </c>
      <c r="DR112" s="935"/>
      <c r="DS112" s="935"/>
      <c r="DT112" s="935"/>
      <c r="DU112" s="935"/>
      <c r="DV112" s="936" t="s">
        <v>447</v>
      </c>
      <c r="DW112" s="936"/>
      <c r="DX112" s="936"/>
      <c r="DY112" s="936"/>
      <c r="DZ112" s="937"/>
    </row>
    <row r="113" spans="1:130" s="216" customFormat="1" ht="26.25" customHeight="1" x14ac:dyDescent="0.15">
      <c r="A113" s="963"/>
      <c r="B113" s="964"/>
      <c r="C113" s="932" t="s">
        <v>450</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73613</v>
      </c>
      <c r="AB113" s="947"/>
      <c r="AC113" s="947"/>
      <c r="AD113" s="947"/>
      <c r="AE113" s="948"/>
      <c r="AF113" s="949">
        <v>56823</v>
      </c>
      <c r="AG113" s="947"/>
      <c r="AH113" s="947"/>
      <c r="AI113" s="947"/>
      <c r="AJ113" s="948"/>
      <c r="AK113" s="949">
        <v>37923</v>
      </c>
      <c r="AL113" s="947"/>
      <c r="AM113" s="947"/>
      <c r="AN113" s="947"/>
      <c r="AO113" s="948"/>
      <c r="AP113" s="950">
        <v>0.9</v>
      </c>
      <c r="AQ113" s="951"/>
      <c r="AR113" s="951"/>
      <c r="AS113" s="951"/>
      <c r="AT113" s="952"/>
      <c r="AU113" s="917"/>
      <c r="AV113" s="918"/>
      <c r="AW113" s="918"/>
      <c r="AX113" s="918"/>
      <c r="AY113" s="918"/>
      <c r="AZ113" s="931" t="s">
        <v>451</v>
      </c>
      <c r="BA113" s="932"/>
      <c r="BB113" s="932"/>
      <c r="BC113" s="932"/>
      <c r="BD113" s="932"/>
      <c r="BE113" s="932"/>
      <c r="BF113" s="932"/>
      <c r="BG113" s="932"/>
      <c r="BH113" s="932"/>
      <c r="BI113" s="932"/>
      <c r="BJ113" s="932"/>
      <c r="BK113" s="932"/>
      <c r="BL113" s="932"/>
      <c r="BM113" s="932"/>
      <c r="BN113" s="932"/>
      <c r="BO113" s="932"/>
      <c r="BP113" s="933"/>
      <c r="BQ113" s="934">
        <v>543223</v>
      </c>
      <c r="BR113" s="935"/>
      <c r="BS113" s="935"/>
      <c r="BT113" s="935"/>
      <c r="BU113" s="935"/>
      <c r="BV113" s="935">
        <v>512649</v>
      </c>
      <c r="BW113" s="935"/>
      <c r="BX113" s="935"/>
      <c r="BY113" s="935"/>
      <c r="BZ113" s="935"/>
      <c r="CA113" s="935">
        <v>491568</v>
      </c>
      <c r="CB113" s="935"/>
      <c r="CC113" s="935"/>
      <c r="CD113" s="935"/>
      <c r="CE113" s="935"/>
      <c r="CF113" s="929">
        <v>11.1</v>
      </c>
      <c r="CG113" s="930"/>
      <c r="CH113" s="930"/>
      <c r="CI113" s="930"/>
      <c r="CJ113" s="930"/>
      <c r="CK113" s="957"/>
      <c r="CL113" s="958"/>
      <c r="CM113" s="931" t="s">
        <v>452</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v>16772</v>
      </c>
      <c r="DH113" s="968"/>
      <c r="DI113" s="968"/>
      <c r="DJ113" s="968"/>
      <c r="DK113" s="969"/>
      <c r="DL113" s="970">
        <v>13977</v>
      </c>
      <c r="DM113" s="968"/>
      <c r="DN113" s="968"/>
      <c r="DO113" s="968"/>
      <c r="DP113" s="969"/>
      <c r="DQ113" s="970">
        <v>11181</v>
      </c>
      <c r="DR113" s="968"/>
      <c r="DS113" s="968"/>
      <c r="DT113" s="968"/>
      <c r="DU113" s="969"/>
      <c r="DV113" s="971">
        <v>0.3</v>
      </c>
      <c r="DW113" s="972"/>
      <c r="DX113" s="972"/>
      <c r="DY113" s="972"/>
      <c r="DZ113" s="973"/>
    </row>
    <row r="114" spans="1:130" s="216" customFormat="1" ht="26.25" customHeight="1" x14ac:dyDescent="0.15">
      <c r="A114" s="963"/>
      <c r="B114" s="964"/>
      <c r="C114" s="932" t="s">
        <v>453</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57157</v>
      </c>
      <c r="AB114" s="968"/>
      <c r="AC114" s="968"/>
      <c r="AD114" s="968"/>
      <c r="AE114" s="969"/>
      <c r="AF114" s="970">
        <v>51929</v>
      </c>
      <c r="AG114" s="968"/>
      <c r="AH114" s="968"/>
      <c r="AI114" s="968"/>
      <c r="AJ114" s="969"/>
      <c r="AK114" s="970">
        <v>53056</v>
      </c>
      <c r="AL114" s="968"/>
      <c r="AM114" s="968"/>
      <c r="AN114" s="968"/>
      <c r="AO114" s="969"/>
      <c r="AP114" s="971">
        <v>1.2</v>
      </c>
      <c r="AQ114" s="972"/>
      <c r="AR114" s="972"/>
      <c r="AS114" s="972"/>
      <c r="AT114" s="973"/>
      <c r="AU114" s="917"/>
      <c r="AV114" s="918"/>
      <c r="AW114" s="918"/>
      <c r="AX114" s="918"/>
      <c r="AY114" s="918"/>
      <c r="AZ114" s="931" t="s">
        <v>454</v>
      </c>
      <c r="BA114" s="932"/>
      <c r="BB114" s="932"/>
      <c r="BC114" s="932"/>
      <c r="BD114" s="932"/>
      <c r="BE114" s="932"/>
      <c r="BF114" s="932"/>
      <c r="BG114" s="932"/>
      <c r="BH114" s="932"/>
      <c r="BI114" s="932"/>
      <c r="BJ114" s="932"/>
      <c r="BK114" s="932"/>
      <c r="BL114" s="932"/>
      <c r="BM114" s="932"/>
      <c r="BN114" s="932"/>
      <c r="BO114" s="932"/>
      <c r="BP114" s="933"/>
      <c r="BQ114" s="934">
        <v>1027413</v>
      </c>
      <c r="BR114" s="935"/>
      <c r="BS114" s="935"/>
      <c r="BT114" s="935"/>
      <c r="BU114" s="935"/>
      <c r="BV114" s="935">
        <v>889740</v>
      </c>
      <c r="BW114" s="935"/>
      <c r="BX114" s="935"/>
      <c r="BY114" s="935"/>
      <c r="BZ114" s="935"/>
      <c r="CA114" s="935">
        <v>729136</v>
      </c>
      <c r="CB114" s="935"/>
      <c r="CC114" s="935"/>
      <c r="CD114" s="935"/>
      <c r="CE114" s="935"/>
      <c r="CF114" s="929">
        <v>16.5</v>
      </c>
      <c r="CG114" s="930"/>
      <c r="CH114" s="930"/>
      <c r="CI114" s="930"/>
      <c r="CJ114" s="930"/>
      <c r="CK114" s="957"/>
      <c r="CL114" s="958"/>
      <c r="CM114" s="931" t="s">
        <v>455</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437</v>
      </c>
      <c r="DH114" s="968"/>
      <c r="DI114" s="968"/>
      <c r="DJ114" s="968"/>
      <c r="DK114" s="969"/>
      <c r="DL114" s="970" t="s">
        <v>441</v>
      </c>
      <c r="DM114" s="968"/>
      <c r="DN114" s="968"/>
      <c r="DO114" s="968"/>
      <c r="DP114" s="969"/>
      <c r="DQ114" s="970" t="s">
        <v>444</v>
      </c>
      <c r="DR114" s="968"/>
      <c r="DS114" s="968"/>
      <c r="DT114" s="968"/>
      <c r="DU114" s="969"/>
      <c r="DV114" s="971" t="s">
        <v>441</v>
      </c>
      <c r="DW114" s="972"/>
      <c r="DX114" s="972"/>
      <c r="DY114" s="972"/>
      <c r="DZ114" s="973"/>
    </row>
    <row r="115" spans="1:130" s="216" customFormat="1" ht="26.25" customHeight="1" x14ac:dyDescent="0.15">
      <c r="A115" s="963"/>
      <c r="B115" s="964"/>
      <c r="C115" s="932" t="s">
        <v>456</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18534</v>
      </c>
      <c r="AB115" s="947"/>
      <c r="AC115" s="947"/>
      <c r="AD115" s="947"/>
      <c r="AE115" s="948"/>
      <c r="AF115" s="949">
        <v>16525</v>
      </c>
      <c r="AG115" s="947"/>
      <c r="AH115" s="947"/>
      <c r="AI115" s="947"/>
      <c r="AJ115" s="948"/>
      <c r="AK115" s="949">
        <v>15106</v>
      </c>
      <c r="AL115" s="947"/>
      <c r="AM115" s="947"/>
      <c r="AN115" s="947"/>
      <c r="AO115" s="948"/>
      <c r="AP115" s="950">
        <v>0.3</v>
      </c>
      <c r="AQ115" s="951"/>
      <c r="AR115" s="951"/>
      <c r="AS115" s="951"/>
      <c r="AT115" s="952"/>
      <c r="AU115" s="917"/>
      <c r="AV115" s="918"/>
      <c r="AW115" s="918"/>
      <c r="AX115" s="918"/>
      <c r="AY115" s="918"/>
      <c r="AZ115" s="931" t="s">
        <v>457</v>
      </c>
      <c r="BA115" s="932"/>
      <c r="BB115" s="932"/>
      <c r="BC115" s="932"/>
      <c r="BD115" s="932"/>
      <c r="BE115" s="932"/>
      <c r="BF115" s="932"/>
      <c r="BG115" s="932"/>
      <c r="BH115" s="932"/>
      <c r="BI115" s="932"/>
      <c r="BJ115" s="932"/>
      <c r="BK115" s="932"/>
      <c r="BL115" s="932"/>
      <c r="BM115" s="932"/>
      <c r="BN115" s="932"/>
      <c r="BO115" s="932"/>
      <c r="BP115" s="933"/>
      <c r="BQ115" s="934" t="s">
        <v>447</v>
      </c>
      <c r="BR115" s="935"/>
      <c r="BS115" s="935"/>
      <c r="BT115" s="935"/>
      <c r="BU115" s="935"/>
      <c r="BV115" s="935" t="s">
        <v>437</v>
      </c>
      <c r="BW115" s="935"/>
      <c r="BX115" s="935"/>
      <c r="BY115" s="935"/>
      <c r="BZ115" s="935"/>
      <c r="CA115" s="935" t="s">
        <v>441</v>
      </c>
      <c r="CB115" s="935"/>
      <c r="CC115" s="935"/>
      <c r="CD115" s="935"/>
      <c r="CE115" s="935"/>
      <c r="CF115" s="929" t="s">
        <v>441</v>
      </c>
      <c r="CG115" s="930"/>
      <c r="CH115" s="930"/>
      <c r="CI115" s="930"/>
      <c r="CJ115" s="930"/>
      <c r="CK115" s="957"/>
      <c r="CL115" s="958"/>
      <c r="CM115" s="931" t="s">
        <v>458</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441</v>
      </c>
      <c r="DH115" s="968"/>
      <c r="DI115" s="968"/>
      <c r="DJ115" s="968"/>
      <c r="DK115" s="969"/>
      <c r="DL115" s="970" t="s">
        <v>437</v>
      </c>
      <c r="DM115" s="968"/>
      <c r="DN115" s="968"/>
      <c r="DO115" s="968"/>
      <c r="DP115" s="969"/>
      <c r="DQ115" s="970" t="s">
        <v>437</v>
      </c>
      <c r="DR115" s="968"/>
      <c r="DS115" s="968"/>
      <c r="DT115" s="968"/>
      <c r="DU115" s="969"/>
      <c r="DV115" s="971" t="s">
        <v>441</v>
      </c>
      <c r="DW115" s="972"/>
      <c r="DX115" s="972"/>
      <c r="DY115" s="972"/>
      <c r="DZ115" s="973"/>
    </row>
    <row r="116" spans="1:130" s="216" customFormat="1" ht="26.25" customHeight="1" x14ac:dyDescent="0.15">
      <c r="A116" s="965"/>
      <c r="B116" s="966"/>
      <c r="C116" s="974" t="s">
        <v>459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441</v>
      </c>
      <c r="AB116" s="968"/>
      <c r="AC116" s="968"/>
      <c r="AD116" s="968"/>
      <c r="AE116" s="969"/>
      <c r="AF116" s="970" t="s">
        <v>437</v>
      </c>
      <c r="AG116" s="968"/>
      <c r="AH116" s="968"/>
      <c r="AI116" s="968"/>
      <c r="AJ116" s="969"/>
      <c r="AK116" s="970" t="s">
        <v>444</v>
      </c>
      <c r="AL116" s="968"/>
      <c r="AM116" s="968"/>
      <c r="AN116" s="968"/>
      <c r="AO116" s="969"/>
      <c r="AP116" s="971" t="s">
        <v>437</v>
      </c>
      <c r="AQ116" s="972"/>
      <c r="AR116" s="972"/>
      <c r="AS116" s="972"/>
      <c r="AT116" s="973"/>
      <c r="AU116" s="917"/>
      <c r="AV116" s="918"/>
      <c r="AW116" s="918"/>
      <c r="AX116" s="918"/>
      <c r="AY116" s="918"/>
      <c r="AZ116" s="976" t="s">
        <v>460</v>
      </c>
      <c r="BA116" s="977"/>
      <c r="BB116" s="977"/>
      <c r="BC116" s="977"/>
      <c r="BD116" s="977"/>
      <c r="BE116" s="977"/>
      <c r="BF116" s="977"/>
      <c r="BG116" s="977"/>
      <c r="BH116" s="977"/>
      <c r="BI116" s="977"/>
      <c r="BJ116" s="977"/>
      <c r="BK116" s="977"/>
      <c r="BL116" s="977"/>
      <c r="BM116" s="977"/>
      <c r="BN116" s="977"/>
      <c r="BO116" s="977"/>
      <c r="BP116" s="978"/>
      <c r="BQ116" s="934" t="s">
        <v>441</v>
      </c>
      <c r="BR116" s="935"/>
      <c r="BS116" s="935"/>
      <c r="BT116" s="935"/>
      <c r="BU116" s="935"/>
      <c r="BV116" s="935" t="s">
        <v>441</v>
      </c>
      <c r="BW116" s="935"/>
      <c r="BX116" s="935"/>
      <c r="BY116" s="935"/>
      <c r="BZ116" s="935"/>
      <c r="CA116" s="935" t="s">
        <v>444</v>
      </c>
      <c r="CB116" s="935"/>
      <c r="CC116" s="935"/>
      <c r="CD116" s="935"/>
      <c r="CE116" s="935"/>
      <c r="CF116" s="929" t="s">
        <v>447</v>
      </c>
      <c r="CG116" s="930"/>
      <c r="CH116" s="930"/>
      <c r="CI116" s="930"/>
      <c r="CJ116" s="930"/>
      <c r="CK116" s="957"/>
      <c r="CL116" s="958"/>
      <c r="CM116" s="931" t="s">
        <v>461</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441</v>
      </c>
      <c r="DH116" s="968"/>
      <c r="DI116" s="968"/>
      <c r="DJ116" s="968"/>
      <c r="DK116" s="969"/>
      <c r="DL116" s="970" t="s">
        <v>444</v>
      </c>
      <c r="DM116" s="968"/>
      <c r="DN116" s="968"/>
      <c r="DO116" s="968"/>
      <c r="DP116" s="969"/>
      <c r="DQ116" s="970">
        <v>3078</v>
      </c>
      <c r="DR116" s="968"/>
      <c r="DS116" s="968"/>
      <c r="DT116" s="968"/>
      <c r="DU116" s="969"/>
      <c r="DV116" s="971">
        <v>0.1</v>
      </c>
      <c r="DW116" s="972"/>
      <c r="DX116" s="972"/>
      <c r="DY116" s="972"/>
      <c r="DZ116" s="973"/>
    </row>
    <row r="117" spans="1:130" s="216" customFormat="1" ht="26.25" customHeight="1" x14ac:dyDescent="0.15">
      <c r="A117" s="921" t="s">
        <v>188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462</v>
      </c>
      <c r="Z117" s="903"/>
      <c r="AA117" s="987">
        <v>630170</v>
      </c>
      <c r="AB117" s="988"/>
      <c r="AC117" s="988"/>
      <c r="AD117" s="988"/>
      <c r="AE117" s="989"/>
      <c r="AF117" s="990">
        <v>638281</v>
      </c>
      <c r="AG117" s="988"/>
      <c r="AH117" s="988"/>
      <c r="AI117" s="988"/>
      <c r="AJ117" s="989"/>
      <c r="AK117" s="990">
        <v>668091</v>
      </c>
      <c r="AL117" s="988"/>
      <c r="AM117" s="988"/>
      <c r="AN117" s="988"/>
      <c r="AO117" s="989"/>
      <c r="AP117" s="991"/>
      <c r="AQ117" s="992"/>
      <c r="AR117" s="992"/>
      <c r="AS117" s="992"/>
      <c r="AT117" s="993"/>
      <c r="AU117" s="917"/>
      <c r="AV117" s="918"/>
      <c r="AW117" s="918"/>
      <c r="AX117" s="918"/>
      <c r="AY117" s="918"/>
      <c r="AZ117" s="983" t="s">
        <v>463</v>
      </c>
      <c r="BA117" s="984"/>
      <c r="BB117" s="984"/>
      <c r="BC117" s="984"/>
      <c r="BD117" s="984"/>
      <c r="BE117" s="984"/>
      <c r="BF117" s="984"/>
      <c r="BG117" s="984"/>
      <c r="BH117" s="984"/>
      <c r="BI117" s="984"/>
      <c r="BJ117" s="984"/>
      <c r="BK117" s="984"/>
      <c r="BL117" s="984"/>
      <c r="BM117" s="984"/>
      <c r="BN117" s="984"/>
      <c r="BO117" s="984"/>
      <c r="BP117" s="985"/>
      <c r="BQ117" s="934" t="s">
        <v>392</v>
      </c>
      <c r="BR117" s="935"/>
      <c r="BS117" s="935"/>
      <c r="BT117" s="935"/>
      <c r="BU117" s="935"/>
      <c r="BV117" s="935" t="s">
        <v>441</v>
      </c>
      <c r="BW117" s="935"/>
      <c r="BX117" s="935"/>
      <c r="BY117" s="935"/>
      <c r="BZ117" s="935"/>
      <c r="CA117" s="935" t="s">
        <v>441</v>
      </c>
      <c r="CB117" s="935"/>
      <c r="CC117" s="935"/>
      <c r="CD117" s="935"/>
      <c r="CE117" s="935"/>
      <c r="CF117" s="929" t="s">
        <v>392</v>
      </c>
      <c r="CG117" s="930"/>
      <c r="CH117" s="930"/>
      <c r="CI117" s="930"/>
      <c r="CJ117" s="930"/>
      <c r="CK117" s="957"/>
      <c r="CL117" s="958"/>
      <c r="CM117" s="931" t="s">
        <v>464</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392</v>
      </c>
      <c r="DH117" s="968"/>
      <c r="DI117" s="968"/>
      <c r="DJ117" s="968"/>
      <c r="DK117" s="969"/>
      <c r="DL117" s="970" t="s">
        <v>392</v>
      </c>
      <c r="DM117" s="968"/>
      <c r="DN117" s="968"/>
      <c r="DO117" s="968"/>
      <c r="DP117" s="969"/>
      <c r="DQ117" s="970" t="s">
        <v>441</v>
      </c>
      <c r="DR117" s="968"/>
      <c r="DS117" s="968"/>
      <c r="DT117" s="968"/>
      <c r="DU117" s="969"/>
      <c r="DV117" s="971" t="s">
        <v>441</v>
      </c>
      <c r="DW117" s="972"/>
      <c r="DX117" s="972"/>
      <c r="DY117" s="972"/>
      <c r="DZ117" s="973"/>
    </row>
    <row r="118" spans="1:130" s="216" customFormat="1" ht="26.25" customHeight="1" x14ac:dyDescent="0.15">
      <c r="A118" s="921" t="s">
        <v>431</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428</v>
      </c>
      <c r="AB118" s="902"/>
      <c r="AC118" s="902"/>
      <c r="AD118" s="902"/>
      <c r="AE118" s="903"/>
      <c r="AF118" s="901" t="s">
        <v>429</v>
      </c>
      <c r="AG118" s="902"/>
      <c r="AH118" s="902"/>
      <c r="AI118" s="902"/>
      <c r="AJ118" s="903"/>
      <c r="AK118" s="901" t="s">
        <v>305</v>
      </c>
      <c r="AL118" s="902"/>
      <c r="AM118" s="902"/>
      <c r="AN118" s="902"/>
      <c r="AO118" s="903"/>
      <c r="AP118" s="979" t="s">
        <v>430</v>
      </c>
      <c r="AQ118" s="980"/>
      <c r="AR118" s="980"/>
      <c r="AS118" s="980"/>
      <c r="AT118" s="981"/>
      <c r="AU118" s="917"/>
      <c r="AV118" s="918"/>
      <c r="AW118" s="918"/>
      <c r="AX118" s="918"/>
      <c r="AY118" s="918"/>
      <c r="AZ118" s="982" t="s">
        <v>465</v>
      </c>
      <c r="BA118" s="974"/>
      <c r="BB118" s="974"/>
      <c r="BC118" s="974"/>
      <c r="BD118" s="974"/>
      <c r="BE118" s="974"/>
      <c r="BF118" s="974"/>
      <c r="BG118" s="974"/>
      <c r="BH118" s="974"/>
      <c r="BI118" s="974"/>
      <c r="BJ118" s="974"/>
      <c r="BK118" s="974"/>
      <c r="BL118" s="974"/>
      <c r="BM118" s="974"/>
      <c r="BN118" s="974"/>
      <c r="BO118" s="974"/>
      <c r="BP118" s="975"/>
      <c r="BQ118" s="1008" t="s">
        <v>441</v>
      </c>
      <c r="BR118" s="1009"/>
      <c r="BS118" s="1009"/>
      <c r="BT118" s="1009"/>
      <c r="BU118" s="1009"/>
      <c r="BV118" s="1009" t="s">
        <v>441</v>
      </c>
      <c r="BW118" s="1009"/>
      <c r="BX118" s="1009"/>
      <c r="BY118" s="1009"/>
      <c r="BZ118" s="1009"/>
      <c r="CA118" s="1009" t="s">
        <v>441</v>
      </c>
      <c r="CB118" s="1009"/>
      <c r="CC118" s="1009"/>
      <c r="CD118" s="1009"/>
      <c r="CE118" s="1009"/>
      <c r="CF118" s="929" t="s">
        <v>441</v>
      </c>
      <c r="CG118" s="930"/>
      <c r="CH118" s="930"/>
      <c r="CI118" s="930"/>
      <c r="CJ118" s="930"/>
      <c r="CK118" s="957"/>
      <c r="CL118" s="958"/>
      <c r="CM118" s="931" t="s">
        <v>466</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441</v>
      </c>
      <c r="DH118" s="968"/>
      <c r="DI118" s="968"/>
      <c r="DJ118" s="968"/>
      <c r="DK118" s="969"/>
      <c r="DL118" s="970" t="s">
        <v>441</v>
      </c>
      <c r="DM118" s="968"/>
      <c r="DN118" s="968"/>
      <c r="DO118" s="968"/>
      <c r="DP118" s="969"/>
      <c r="DQ118" s="970" t="s">
        <v>441</v>
      </c>
      <c r="DR118" s="968"/>
      <c r="DS118" s="968"/>
      <c r="DT118" s="968"/>
      <c r="DU118" s="969"/>
      <c r="DV118" s="971" t="s">
        <v>441</v>
      </c>
      <c r="DW118" s="972"/>
      <c r="DX118" s="972"/>
      <c r="DY118" s="972"/>
      <c r="DZ118" s="973"/>
    </row>
    <row r="119" spans="1:130" s="216" customFormat="1" ht="26.25" customHeight="1" x14ac:dyDescent="0.15">
      <c r="A119" s="1065" t="s">
        <v>434</v>
      </c>
      <c r="B119" s="956"/>
      <c r="C119" s="938" t="s">
        <v>435</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441</v>
      </c>
      <c r="AB119" s="909"/>
      <c r="AC119" s="909"/>
      <c r="AD119" s="909"/>
      <c r="AE119" s="910"/>
      <c r="AF119" s="911" t="s">
        <v>441</v>
      </c>
      <c r="AG119" s="909"/>
      <c r="AH119" s="909"/>
      <c r="AI119" s="909"/>
      <c r="AJ119" s="910"/>
      <c r="AK119" s="911" t="s">
        <v>441</v>
      </c>
      <c r="AL119" s="909"/>
      <c r="AM119" s="909"/>
      <c r="AN119" s="909"/>
      <c r="AO119" s="910"/>
      <c r="AP119" s="912" t="s">
        <v>441</v>
      </c>
      <c r="AQ119" s="913"/>
      <c r="AR119" s="913"/>
      <c r="AS119" s="913"/>
      <c r="AT119" s="914"/>
      <c r="AU119" s="919"/>
      <c r="AV119" s="920"/>
      <c r="AW119" s="920"/>
      <c r="AX119" s="920"/>
      <c r="AY119" s="920"/>
      <c r="AZ119" s="237" t="s">
        <v>188</v>
      </c>
      <c r="BA119" s="237"/>
      <c r="BB119" s="237"/>
      <c r="BC119" s="237"/>
      <c r="BD119" s="237"/>
      <c r="BE119" s="237"/>
      <c r="BF119" s="237"/>
      <c r="BG119" s="237"/>
      <c r="BH119" s="237"/>
      <c r="BI119" s="237"/>
      <c r="BJ119" s="237"/>
      <c r="BK119" s="237"/>
      <c r="BL119" s="237"/>
      <c r="BM119" s="237"/>
      <c r="BN119" s="237"/>
      <c r="BO119" s="986" t="s">
        <v>467</v>
      </c>
      <c r="BP119" s="1014"/>
      <c r="BQ119" s="1008">
        <v>7390215</v>
      </c>
      <c r="BR119" s="1009"/>
      <c r="BS119" s="1009"/>
      <c r="BT119" s="1009"/>
      <c r="BU119" s="1009"/>
      <c r="BV119" s="1009">
        <v>7615895</v>
      </c>
      <c r="BW119" s="1009"/>
      <c r="BX119" s="1009"/>
      <c r="BY119" s="1009"/>
      <c r="BZ119" s="1009"/>
      <c r="CA119" s="1009">
        <v>7545041</v>
      </c>
      <c r="CB119" s="1009"/>
      <c r="CC119" s="1009"/>
      <c r="CD119" s="1009"/>
      <c r="CE119" s="1009"/>
      <c r="CF119" s="1010"/>
      <c r="CG119" s="1011"/>
      <c r="CH119" s="1011"/>
      <c r="CI119" s="1011"/>
      <c r="CJ119" s="1012"/>
      <c r="CK119" s="959"/>
      <c r="CL119" s="960"/>
      <c r="CM119" s="982" t="s">
        <v>468</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68289</v>
      </c>
      <c r="DH119" s="995"/>
      <c r="DI119" s="995"/>
      <c r="DJ119" s="995"/>
      <c r="DK119" s="996"/>
      <c r="DL119" s="994">
        <v>54558</v>
      </c>
      <c r="DM119" s="995"/>
      <c r="DN119" s="995"/>
      <c r="DO119" s="995"/>
      <c r="DP119" s="996"/>
      <c r="DQ119" s="994">
        <v>42623</v>
      </c>
      <c r="DR119" s="995"/>
      <c r="DS119" s="995"/>
      <c r="DT119" s="995"/>
      <c r="DU119" s="996"/>
      <c r="DV119" s="997">
        <v>1</v>
      </c>
      <c r="DW119" s="998"/>
      <c r="DX119" s="998"/>
      <c r="DY119" s="998"/>
      <c r="DZ119" s="999"/>
    </row>
    <row r="120" spans="1:130" s="216" customFormat="1" ht="26.25" customHeight="1" x14ac:dyDescent="0.15">
      <c r="A120" s="1066"/>
      <c r="B120" s="958"/>
      <c r="C120" s="931" t="s">
        <v>443</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128</v>
      </c>
      <c r="AB120" s="968"/>
      <c r="AC120" s="968"/>
      <c r="AD120" s="968"/>
      <c r="AE120" s="969"/>
      <c r="AF120" s="970" t="s">
        <v>128</v>
      </c>
      <c r="AG120" s="968"/>
      <c r="AH120" s="968"/>
      <c r="AI120" s="968"/>
      <c r="AJ120" s="969"/>
      <c r="AK120" s="970" t="s">
        <v>128</v>
      </c>
      <c r="AL120" s="968"/>
      <c r="AM120" s="968"/>
      <c r="AN120" s="968"/>
      <c r="AO120" s="969"/>
      <c r="AP120" s="971" t="s">
        <v>128</v>
      </c>
      <c r="AQ120" s="972"/>
      <c r="AR120" s="972"/>
      <c r="AS120" s="972"/>
      <c r="AT120" s="973"/>
      <c r="AU120" s="1000" t="s">
        <v>469</v>
      </c>
      <c r="AV120" s="1001"/>
      <c r="AW120" s="1001"/>
      <c r="AX120" s="1001"/>
      <c r="AY120" s="1002"/>
      <c r="AZ120" s="938" t="s">
        <v>470</v>
      </c>
      <c r="BA120" s="906"/>
      <c r="BB120" s="906"/>
      <c r="BC120" s="906"/>
      <c r="BD120" s="906"/>
      <c r="BE120" s="906"/>
      <c r="BF120" s="906"/>
      <c r="BG120" s="906"/>
      <c r="BH120" s="906"/>
      <c r="BI120" s="906"/>
      <c r="BJ120" s="906"/>
      <c r="BK120" s="906"/>
      <c r="BL120" s="906"/>
      <c r="BM120" s="906"/>
      <c r="BN120" s="906"/>
      <c r="BO120" s="906"/>
      <c r="BP120" s="907"/>
      <c r="BQ120" s="939">
        <v>2064645</v>
      </c>
      <c r="BR120" s="940"/>
      <c r="BS120" s="940"/>
      <c r="BT120" s="940"/>
      <c r="BU120" s="940"/>
      <c r="BV120" s="940">
        <v>1906493</v>
      </c>
      <c r="BW120" s="940"/>
      <c r="BX120" s="940"/>
      <c r="BY120" s="940"/>
      <c r="BZ120" s="940"/>
      <c r="CA120" s="940">
        <v>1936584</v>
      </c>
      <c r="CB120" s="940"/>
      <c r="CC120" s="940"/>
      <c r="CD120" s="940"/>
      <c r="CE120" s="940"/>
      <c r="CF120" s="953">
        <v>43.9</v>
      </c>
      <c r="CG120" s="954"/>
      <c r="CH120" s="954"/>
      <c r="CI120" s="954"/>
      <c r="CJ120" s="954"/>
      <c r="CK120" s="1015" t="s">
        <v>471</v>
      </c>
      <c r="CL120" s="1016"/>
      <c r="CM120" s="1016"/>
      <c r="CN120" s="1016"/>
      <c r="CO120" s="1017"/>
      <c r="CP120" s="1023" t="s">
        <v>472</v>
      </c>
      <c r="CQ120" s="1024"/>
      <c r="CR120" s="1024"/>
      <c r="CS120" s="1024"/>
      <c r="CT120" s="1024"/>
      <c r="CU120" s="1024"/>
      <c r="CV120" s="1024"/>
      <c r="CW120" s="1024"/>
      <c r="CX120" s="1024"/>
      <c r="CY120" s="1024"/>
      <c r="CZ120" s="1024"/>
      <c r="DA120" s="1024"/>
      <c r="DB120" s="1024"/>
      <c r="DC120" s="1024"/>
      <c r="DD120" s="1024"/>
      <c r="DE120" s="1024"/>
      <c r="DF120" s="1025"/>
      <c r="DG120" s="939">
        <v>412171</v>
      </c>
      <c r="DH120" s="940"/>
      <c r="DI120" s="940"/>
      <c r="DJ120" s="940"/>
      <c r="DK120" s="940"/>
      <c r="DL120" s="940">
        <v>425069</v>
      </c>
      <c r="DM120" s="940"/>
      <c r="DN120" s="940"/>
      <c r="DO120" s="940"/>
      <c r="DP120" s="940"/>
      <c r="DQ120" s="940">
        <v>397885</v>
      </c>
      <c r="DR120" s="940"/>
      <c r="DS120" s="940"/>
      <c r="DT120" s="940"/>
      <c r="DU120" s="940"/>
      <c r="DV120" s="941">
        <v>9</v>
      </c>
      <c r="DW120" s="941"/>
      <c r="DX120" s="941"/>
      <c r="DY120" s="941"/>
      <c r="DZ120" s="942"/>
    </row>
    <row r="121" spans="1:130" s="216" customFormat="1" ht="26.25" customHeight="1" x14ac:dyDescent="0.15">
      <c r="A121" s="1066"/>
      <c r="B121" s="958"/>
      <c r="C121" s="983" t="s">
        <v>473</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v>2795</v>
      </c>
      <c r="AB121" s="968"/>
      <c r="AC121" s="968"/>
      <c r="AD121" s="968"/>
      <c r="AE121" s="969"/>
      <c r="AF121" s="970">
        <v>2795</v>
      </c>
      <c r="AG121" s="968"/>
      <c r="AH121" s="968"/>
      <c r="AI121" s="968"/>
      <c r="AJ121" s="969"/>
      <c r="AK121" s="970">
        <v>2795</v>
      </c>
      <c r="AL121" s="968"/>
      <c r="AM121" s="968"/>
      <c r="AN121" s="968"/>
      <c r="AO121" s="969"/>
      <c r="AP121" s="971">
        <v>0.1</v>
      </c>
      <c r="AQ121" s="972"/>
      <c r="AR121" s="972"/>
      <c r="AS121" s="972"/>
      <c r="AT121" s="973"/>
      <c r="AU121" s="1003"/>
      <c r="AV121" s="1004"/>
      <c r="AW121" s="1004"/>
      <c r="AX121" s="1004"/>
      <c r="AY121" s="1005"/>
      <c r="AZ121" s="931" t="s">
        <v>474</v>
      </c>
      <c r="BA121" s="932"/>
      <c r="BB121" s="932"/>
      <c r="BC121" s="932"/>
      <c r="BD121" s="932"/>
      <c r="BE121" s="932"/>
      <c r="BF121" s="932"/>
      <c r="BG121" s="932"/>
      <c r="BH121" s="932"/>
      <c r="BI121" s="932"/>
      <c r="BJ121" s="932"/>
      <c r="BK121" s="932"/>
      <c r="BL121" s="932"/>
      <c r="BM121" s="932"/>
      <c r="BN121" s="932"/>
      <c r="BO121" s="932"/>
      <c r="BP121" s="933"/>
      <c r="BQ121" s="934">
        <v>18013</v>
      </c>
      <c r="BR121" s="935"/>
      <c r="BS121" s="935"/>
      <c r="BT121" s="935"/>
      <c r="BU121" s="935"/>
      <c r="BV121" s="935">
        <v>13835</v>
      </c>
      <c r="BW121" s="935"/>
      <c r="BX121" s="935"/>
      <c r="BY121" s="935"/>
      <c r="BZ121" s="935"/>
      <c r="CA121" s="935">
        <v>9645</v>
      </c>
      <c r="CB121" s="935"/>
      <c r="CC121" s="935"/>
      <c r="CD121" s="935"/>
      <c r="CE121" s="935"/>
      <c r="CF121" s="929">
        <v>0.2</v>
      </c>
      <c r="CG121" s="930"/>
      <c r="CH121" s="930"/>
      <c r="CI121" s="930"/>
      <c r="CJ121" s="930"/>
      <c r="CK121" s="1018"/>
      <c r="CL121" s="1019"/>
      <c r="CM121" s="1019"/>
      <c r="CN121" s="1019"/>
      <c r="CO121" s="1020"/>
      <c r="CP121" s="1028" t="s">
        <v>406</v>
      </c>
      <c r="CQ121" s="1029"/>
      <c r="CR121" s="1029"/>
      <c r="CS121" s="1029"/>
      <c r="CT121" s="1029"/>
      <c r="CU121" s="1029"/>
      <c r="CV121" s="1029"/>
      <c r="CW121" s="1029"/>
      <c r="CX121" s="1029"/>
      <c r="CY121" s="1029"/>
      <c r="CZ121" s="1029"/>
      <c r="DA121" s="1029"/>
      <c r="DB121" s="1029"/>
      <c r="DC121" s="1029"/>
      <c r="DD121" s="1029"/>
      <c r="DE121" s="1029"/>
      <c r="DF121" s="1030"/>
      <c r="DG121" s="934" t="s">
        <v>128</v>
      </c>
      <c r="DH121" s="935"/>
      <c r="DI121" s="935"/>
      <c r="DJ121" s="935"/>
      <c r="DK121" s="935"/>
      <c r="DL121" s="935" t="s">
        <v>128</v>
      </c>
      <c r="DM121" s="935"/>
      <c r="DN121" s="935"/>
      <c r="DO121" s="935"/>
      <c r="DP121" s="935"/>
      <c r="DQ121" s="935" t="s">
        <v>128</v>
      </c>
      <c r="DR121" s="935"/>
      <c r="DS121" s="935"/>
      <c r="DT121" s="935"/>
      <c r="DU121" s="935"/>
      <c r="DV121" s="936" t="s">
        <v>128</v>
      </c>
      <c r="DW121" s="936"/>
      <c r="DX121" s="936"/>
      <c r="DY121" s="936"/>
      <c r="DZ121" s="937"/>
    </row>
    <row r="122" spans="1:130" s="216" customFormat="1" ht="26.25" customHeight="1" x14ac:dyDescent="0.15">
      <c r="A122" s="1066"/>
      <c r="B122" s="958"/>
      <c r="C122" s="931" t="s">
        <v>455</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128</v>
      </c>
      <c r="AB122" s="968"/>
      <c r="AC122" s="968"/>
      <c r="AD122" s="968"/>
      <c r="AE122" s="969"/>
      <c r="AF122" s="970" t="s">
        <v>128</v>
      </c>
      <c r="AG122" s="968"/>
      <c r="AH122" s="968"/>
      <c r="AI122" s="968"/>
      <c r="AJ122" s="969"/>
      <c r="AK122" s="970">
        <v>376</v>
      </c>
      <c r="AL122" s="968"/>
      <c r="AM122" s="968"/>
      <c r="AN122" s="968"/>
      <c r="AO122" s="969"/>
      <c r="AP122" s="971">
        <v>0</v>
      </c>
      <c r="AQ122" s="972"/>
      <c r="AR122" s="972"/>
      <c r="AS122" s="972"/>
      <c r="AT122" s="973"/>
      <c r="AU122" s="1003"/>
      <c r="AV122" s="1004"/>
      <c r="AW122" s="1004"/>
      <c r="AX122" s="1004"/>
      <c r="AY122" s="1005"/>
      <c r="AZ122" s="982" t="s">
        <v>475</v>
      </c>
      <c r="BA122" s="974"/>
      <c r="BB122" s="974"/>
      <c r="BC122" s="974"/>
      <c r="BD122" s="974"/>
      <c r="BE122" s="974"/>
      <c r="BF122" s="974"/>
      <c r="BG122" s="974"/>
      <c r="BH122" s="974"/>
      <c r="BI122" s="974"/>
      <c r="BJ122" s="974"/>
      <c r="BK122" s="974"/>
      <c r="BL122" s="974"/>
      <c r="BM122" s="974"/>
      <c r="BN122" s="974"/>
      <c r="BO122" s="974"/>
      <c r="BP122" s="975"/>
      <c r="BQ122" s="1008">
        <v>5100645</v>
      </c>
      <c r="BR122" s="1009"/>
      <c r="BS122" s="1009"/>
      <c r="BT122" s="1009"/>
      <c r="BU122" s="1009"/>
      <c r="BV122" s="1009">
        <v>4911576</v>
      </c>
      <c r="BW122" s="1009"/>
      <c r="BX122" s="1009"/>
      <c r="BY122" s="1009"/>
      <c r="BZ122" s="1009"/>
      <c r="CA122" s="1009">
        <v>4927011</v>
      </c>
      <c r="CB122" s="1009"/>
      <c r="CC122" s="1009"/>
      <c r="CD122" s="1009"/>
      <c r="CE122" s="1009"/>
      <c r="CF122" s="1026">
        <v>111.6</v>
      </c>
      <c r="CG122" s="1027"/>
      <c r="CH122" s="1027"/>
      <c r="CI122" s="1027"/>
      <c r="CJ122" s="1027"/>
      <c r="CK122" s="1018"/>
      <c r="CL122" s="1019"/>
      <c r="CM122" s="1019"/>
      <c r="CN122" s="1019"/>
      <c r="CO122" s="1020"/>
      <c r="CP122" s="1028"/>
      <c r="CQ122" s="1029"/>
      <c r="CR122" s="1029"/>
      <c r="CS122" s="1029"/>
      <c r="CT122" s="1029"/>
      <c r="CU122" s="1029"/>
      <c r="CV122" s="1029"/>
      <c r="CW122" s="1029"/>
      <c r="CX122" s="1029"/>
      <c r="CY122" s="1029"/>
      <c r="CZ122" s="1029"/>
      <c r="DA122" s="1029"/>
      <c r="DB122" s="1029"/>
      <c r="DC122" s="1029"/>
      <c r="DD122" s="1029"/>
      <c r="DE122" s="1029"/>
      <c r="DF122" s="1030"/>
      <c r="DG122" s="934"/>
      <c r="DH122" s="935"/>
      <c r="DI122" s="935"/>
      <c r="DJ122" s="935"/>
      <c r="DK122" s="935"/>
      <c r="DL122" s="935"/>
      <c r="DM122" s="935"/>
      <c r="DN122" s="935"/>
      <c r="DO122" s="935"/>
      <c r="DP122" s="935"/>
      <c r="DQ122" s="935"/>
      <c r="DR122" s="935"/>
      <c r="DS122" s="935"/>
      <c r="DT122" s="935"/>
      <c r="DU122" s="935"/>
      <c r="DV122" s="936"/>
      <c r="DW122" s="936"/>
      <c r="DX122" s="936"/>
      <c r="DY122" s="936"/>
      <c r="DZ122" s="937"/>
    </row>
    <row r="123" spans="1:130" s="216" customFormat="1" ht="26.25" customHeight="1" x14ac:dyDescent="0.15">
      <c r="A123" s="1066"/>
      <c r="B123" s="958"/>
      <c r="C123" s="931" t="s">
        <v>461</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436</v>
      </c>
      <c r="AB123" s="968"/>
      <c r="AC123" s="968"/>
      <c r="AD123" s="968"/>
      <c r="AE123" s="969"/>
      <c r="AF123" s="970" t="s">
        <v>436</v>
      </c>
      <c r="AG123" s="968"/>
      <c r="AH123" s="968"/>
      <c r="AI123" s="968"/>
      <c r="AJ123" s="969"/>
      <c r="AK123" s="970" t="s">
        <v>436</v>
      </c>
      <c r="AL123" s="968"/>
      <c r="AM123" s="968"/>
      <c r="AN123" s="968"/>
      <c r="AO123" s="969"/>
      <c r="AP123" s="971" t="s">
        <v>436</v>
      </c>
      <c r="AQ123" s="972"/>
      <c r="AR123" s="972"/>
      <c r="AS123" s="972"/>
      <c r="AT123" s="973"/>
      <c r="AU123" s="1006"/>
      <c r="AV123" s="1007"/>
      <c r="AW123" s="1007"/>
      <c r="AX123" s="1007"/>
      <c r="AY123" s="1007"/>
      <c r="AZ123" s="237" t="s">
        <v>188</v>
      </c>
      <c r="BA123" s="237"/>
      <c r="BB123" s="237"/>
      <c r="BC123" s="237"/>
      <c r="BD123" s="237"/>
      <c r="BE123" s="237"/>
      <c r="BF123" s="237"/>
      <c r="BG123" s="237"/>
      <c r="BH123" s="237"/>
      <c r="BI123" s="237"/>
      <c r="BJ123" s="237"/>
      <c r="BK123" s="237"/>
      <c r="BL123" s="237"/>
      <c r="BM123" s="237"/>
      <c r="BN123" s="237"/>
      <c r="BO123" s="986" t="s">
        <v>476</v>
      </c>
      <c r="BP123" s="1014"/>
      <c r="BQ123" s="1072">
        <v>7183303</v>
      </c>
      <c r="BR123" s="1073"/>
      <c r="BS123" s="1073"/>
      <c r="BT123" s="1073"/>
      <c r="BU123" s="1073"/>
      <c r="BV123" s="1073">
        <v>6831904</v>
      </c>
      <c r="BW123" s="1073"/>
      <c r="BX123" s="1073"/>
      <c r="BY123" s="1073"/>
      <c r="BZ123" s="1073"/>
      <c r="CA123" s="1073">
        <v>6873240</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16" customFormat="1" ht="26.25" customHeight="1" thickBot="1" x14ac:dyDescent="0.2">
      <c r="A124" s="1066"/>
      <c r="B124" s="958"/>
      <c r="C124" s="931" t="s">
        <v>464</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444</v>
      </c>
      <c r="AB124" s="968"/>
      <c r="AC124" s="968"/>
      <c r="AD124" s="968"/>
      <c r="AE124" s="969"/>
      <c r="AF124" s="970" t="s">
        <v>477</v>
      </c>
      <c r="AG124" s="968"/>
      <c r="AH124" s="968"/>
      <c r="AI124" s="968"/>
      <c r="AJ124" s="969"/>
      <c r="AK124" s="970" t="s">
        <v>478</v>
      </c>
      <c r="AL124" s="968"/>
      <c r="AM124" s="968"/>
      <c r="AN124" s="968"/>
      <c r="AO124" s="969"/>
      <c r="AP124" s="971" t="s">
        <v>479</v>
      </c>
      <c r="AQ124" s="972"/>
      <c r="AR124" s="972"/>
      <c r="AS124" s="972"/>
      <c r="AT124" s="973"/>
      <c r="AU124" s="1068" t="s">
        <v>480</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5.2</v>
      </c>
      <c r="BR124" s="1036"/>
      <c r="BS124" s="1036"/>
      <c r="BT124" s="1036"/>
      <c r="BU124" s="1036"/>
      <c r="BV124" s="1036">
        <v>19</v>
      </c>
      <c r="BW124" s="1036"/>
      <c r="BX124" s="1036"/>
      <c r="BY124" s="1036"/>
      <c r="BZ124" s="1036"/>
      <c r="CA124" s="1036">
        <v>15.2</v>
      </c>
      <c r="CB124" s="1036"/>
      <c r="CC124" s="1036"/>
      <c r="CD124" s="1036"/>
      <c r="CE124" s="1036"/>
      <c r="CF124" s="1037"/>
      <c r="CG124" s="1038"/>
      <c r="CH124" s="1038"/>
      <c r="CI124" s="1038"/>
      <c r="CJ124" s="1039"/>
      <c r="CK124" s="1021"/>
      <c r="CL124" s="1021"/>
      <c r="CM124" s="1021"/>
      <c r="CN124" s="1021"/>
      <c r="CO124" s="1022"/>
      <c r="CP124" s="1028" t="s">
        <v>481</v>
      </c>
      <c r="CQ124" s="1029"/>
      <c r="CR124" s="1029"/>
      <c r="CS124" s="1029"/>
      <c r="CT124" s="1029"/>
      <c r="CU124" s="1029"/>
      <c r="CV124" s="1029"/>
      <c r="CW124" s="1029"/>
      <c r="CX124" s="1029"/>
      <c r="CY124" s="1029"/>
      <c r="CZ124" s="1029"/>
      <c r="DA124" s="1029"/>
      <c r="DB124" s="1029"/>
      <c r="DC124" s="1029"/>
      <c r="DD124" s="1029"/>
      <c r="DE124" s="1029"/>
      <c r="DF124" s="1030"/>
      <c r="DG124" s="1013" t="s">
        <v>436</v>
      </c>
      <c r="DH124" s="995"/>
      <c r="DI124" s="995"/>
      <c r="DJ124" s="995"/>
      <c r="DK124" s="996"/>
      <c r="DL124" s="994" t="s">
        <v>478</v>
      </c>
      <c r="DM124" s="995"/>
      <c r="DN124" s="995"/>
      <c r="DO124" s="995"/>
      <c r="DP124" s="996"/>
      <c r="DQ124" s="994" t="s">
        <v>436</v>
      </c>
      <c r="DR124" s="995"/>
      <c r="DS124" s="995"/>
      <c r="DT124" s="995"/>
      <c r="DU124" s="996"/>
      <c r="DV124" s="997" t="s">
        <v>436</v>
      </c>
      <c r="DW124" s="998"/>
      <c r="DX124" s="998"/>
      <c r="DY124" s="998"/>
      <c r="DZ124" s="999"/>
    </row>
    <row r="125" spans="1:130" s="216" customFormat="1" ht="26.25" customHeight="1" x14ac:dyDescent="0.15">
      <c r="A125" s="1066"/>
      <c r="B125" s="958"/>
      <c r="C125" s="931" t="s">
        <v>466</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482</v>
      </c>
      <c r="AB125" s="968"/>
      <c r="AC125" s="968"/>
      <c r="AD125" s="968"/>
      <c r="AE125" s="969"/>
      <c r="AF125" s="970" t="s">
        <v>392</v>
      </c>
      <c r="AG125" s="968"/>
      <c r="AH125" s="968"/>
      <c r="AI125" s="968"/>
      <c r="AJ125" s="969"/>
      <c r="AK125" s="970" t="s">
        <v>483</v>
      </c>
      <c r="AL125" s="968"/>
      <c r="AM125" s="968"/>
      <c r="AN125" s="968"/>
      <c r="AO125" s="969"/>
      <c r="AP125" s="971" t="s">
        <v>444</v>
      </c>
      <c r="AQ125" s="972"/>
      <c r="AR125" s="972"/>
      <c r="AS125" s="972"/>
      <c r="AT125" s="973"/>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1" t="s">
        <v>484</v>
      </c>
      <c r="CL125" s="1016"/>
      <c r="CM125" s="1016"/>
      <c r="CN125" s="1016"/>
      <c r="CO125" s="1017"/>
      <c r="CP125" s="938" t="s">
        <v>485</v>
      </c>
      <c r="CQ125" s="906"/>
      <c r="CR125" s="906"/>
      <c r="CS125" s="906"/>
      <c r="CT125" s="906"/>
      <c r="CU125" s="906"/>
      <c r="CV125" s="906"/>
      <c r="CW125" s="906"/>
      <c r="CX125" s="906"/>
      <c r="CY125" s="906"/>
      <c r="CZ125" s="906"/>
      <c r="DA125" s="906"/>
      <c r="DB125" s="906"/>
      <c r="DC125" s="906"/>
      <c r="DD125" s="906"/>
      <c r="DE125" s="906"/>
      <c r="DF125" s="907"/>
      <c r="DG125" s="939" t="s">
        <v>392</v>
      </c>
      <c r="DH125" s="940"/>
      <c r="DI125" s="940"/>
      <c r="DJ125" s="940"/>
      <c r="DK125" s="940"/>
      <c r="DL125" s="940" t="s">
        <v>444</v>
      </c>
      <c r="DM125" s="940"/>
      <c r="DN125" s="940"/>
      <c r="DO125" s="940"/>
      <c r="DP125" s="940"/>
      <c r="DQ125" s="940" t="s">
        <v>479</v>
      </c>
      <c r="DR125" s="940"/>
      <c r="DS125" s="940"/>
      <c r="DT125" s="940"/>
      <c r="DU125" s="940"/>
      <c r="DV125" s="941" t="s">
        <v>482</v>
      </c>
      <c r="DW125" s="941"/>
      <c r="DX125" s="941"/>
      <c r="DY125" s="941"/>
      <c r="DZ125" s="942"/>
    </row>
    <row r="126" spans="1:130" s="216" customFormat="1" ht="26.25" customHeight="1" thickBot="1" x14ac:dyDescent="0.2">
      <c r="A126" s="1066"/>
      <c r="B126" s="958"/>
      <c r="C126" s="931" t="s">
        <v>468</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15739</v>
      </c>
      <c r="AB126" s="968"/>
      <c r="AC126" s="968"/>
      <c r="AD126" s="968"/>
      <c r="AE126" s="969"/>
      <c r="AF126" s="970">
        <v>13730</v>
      </c>
      <c r="AG126" s="968"/>
      <c r="AH126" s="968"/>
      <c r="AI126" s="968"/>
      <c r="AJ126" s="969"/>
      <c r="AK126" s="970">
        <v>11935</v>
      </c>
      <c r="AL126" s="968"/>
      <c r="AM126" s="968"/>
      <c r="AN126" s="968"/>
      <c r="AO126" s="969"/>
      <c r="AP126" s="971">
        <v>0.3</v>
      </c>
      <c r="AQ126" s="972"/>
      <c r="AR126" s="972"/>
      <c r="AS126" s="972"/>
      <c r="AT126" s="973"/>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2"/>
      <c r="CL126" s="1019"/>
      <c r="CM126" s="1019"/>
      <c r="CN126" s="1019"/>
      <c r="CO126" s="1020"/>
      <c r="CP126" s="931" t="s">
        <v>486</v>
      </c>
      <c r="CQ126" s="932"/>
      <c r="CR126" s="932"/>
      <c r="CS126" s="932"/>
      <c r="CT126" s="932"/>
      <c r="CU126" s="932"/>
      <c r="CV126" s="932"/>
      <c r="CW126" s="932"/>
      <c r="CX126" s="932"/>
      <c r="CY126" s="932"/>
      <c r="CZ126" s="932"/>
      <c r="DA126" s="932"/>
      <c r="DB126" s="932"/>
      <c r="DC126" s="932"/>
      <c r="DD126" s="932"/>
      <c r="DE126" s="932"/>
      <c r="DF126" s="933"/>
      <c r="DG126" s="934" t="s">
        <v>478</v>
      </c>
      <c r="DH126" s="935"/>
      <c r="DI126" s="935"/>
      <c r="DJ126" s="935"/>
      <c r="DK126" s="935"/>
      <c r="DL126" s="935" t="s">
        <v>436</v>
      </c>
      <c r="DM126" s="935"/>
      <c r="DN126" s="935"/>
      <c r="DO126" s="935"/>
      <c r="DP126" s="935"/>
      <c r="DQ126" s="935" t="s">
        <v>436</v>
      </c>
      <c r="DR126" s="935"/>
      <c r="DS126" s="935"/>
      <c r="DT126" s="935"/>
      <c r="DU126" s="935"/>
      <c r="DV126" s="936" t="s">
        <v>482</v>
      </c>
      <c r="DW126" s="936"/>
      <c r="DX126" s="936"/>
      <c r="DY126" s="936"/>
      <c r="DZ126" s="937"/>
    </row>
    <row r="127" spans="1:130" s="216" customFormat="1" ht="26.25" customHeight="1" x14ac:dyDescent="0.15">
      <c r="A127" s="1067"/>
      <c r="B127" s="960"/>
      <c r="C127" s="982" t="s">
        <v>487</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488</v>
      </c>
      <c r="AB127" s="968"/>
      <c r="AC127" s="968"/>
      <c r="AD127" s="968"/>
      <c r="AE127" s="969"/>
      <c r="AF127" s="970" t="s">
        <v>478</v>
      </c>
      <c r="AG127" s="968"/>
      <c r="AH127" s="968"/>
      <c r="AI127" s="968"/>
      <c r="AJ127" s="969"/>
      <c r="AK127" s="970" t="s">
        <v>483</v>
      </c>
      <c r="AL127" s="968"/>
      <c r="AM127" s="968"/>
      <c r="AN127" s="968"/>
      <c r="AO127" s="969"/>
      <c r="AP127" s="971" t="s">
        <v>482</v>
      </c>
      <c r="AQ127" s="972"/>
      <c r="AR127" s="972"/>
      <c r="AS127" s="972"/>
      <c r="AT127" s="973"/>
      <c r="AU127" s="218"/>
      <c r="AV127" s="218"/>
      <c r="AW127" s="218"/>
      <c r="AX127" s="1040" t="s">
        <v>489</v>
      </c>
      <c r="AY127" s="1041"/>
      <c r="AZ127" s="1041"/>
      <c r="BA127" s="1041"/>
      <c r="BB127" s="1041"/>
      <c r="BC127" s="1041"/>
      <c r="BD127" s="1041"/>
      <c r="BE127" s="1042"/>
      <c r="BF127" s="1043" t="s">
        <v>490</v>
      </c>
      <c r="BG127" s="1041"/>
      <c r="BH127" s="1041"/>
      <c r="BI127" s="1041"/>
      <c r="BJ127" s="1041"/>
      <c r="BK127" s="1041"/>
      <c r="BL127" s="1042"/>
      <c r="BM127" s="1043" t="s">
        <v>491</v>
      </c>
      <c r="BN127" s="1041"/>
      <c r="BO127" s="1041"/>
      <c r="BP127" s="1041"/>
      <c r="BQ127" s="1041"/>
      <c r="BR127" s="1041"/>
      <c r="BS127" s="1042"/>
      <c r="BT127" s="1043" t="s">
        <v>492</v>
      </c>
      <c r="BU127" s="1041"/>
      <c r="BV127" s="1041"/>
      <c r="BW127" s="1041"/>
      <c r="BX127" s="1041"/>
      <c r="BY127" s="1041"/>
      <c r="BZ127" s="1064"/>
      <c r="CA127" s="218"/>
      <c r="CB127" s="218"/>
      <c r="CC127" s="218"/>
      <c r="CD127" s="241"/>
      <c r="CE127" s="241"/>
      <c r="CF127" s="241"/>
      <c r="CG127" s="218"/>
      <c r="CH127" s="218"/>
      <c r="CI127" s="218"/>
      <c r="CJ127" s="240"/>
      <c r="CK127" s="1032"/>
      <c r="CL127" s="1019"/>
      <c r="CM127" s="1019"/>
      <c r="CN127" s="1019"/>
      <c r="CO127" s="1020"/>
      <c r="CP127" s="931" t="s">
        <v>493</v>
      </c>
      <c r="CQ127" s="932"/>
      <c r="CR127" s="932"/>
      <c r="CS127" s="932"/>
      <c r="CT127" s="932"/>
      <c r="CU127" s="932"/>
      <c r="CV127" s="932"/>
      <c r="CW127" s="932"/>
      <c r="CX127" s="932"/>
      <c r="CY127" s="932"/>
      <c r="CZ127" s="932"/>
      <c r="DA127" s="932"/>
      <c r="DB127" s="932"/>
      <c r="DC127" s="932"/>
      <c r="DD127" s="932"/>
      <c r="DE127" s="932"/>
      <c r="DF127" s="933"/>
      <c r="DG127" s="934" t="s">
        <v>392</v>
      </c>
      <c r="DH127" s="935"/>
      <c r="DI127" s="935"/>
      <c r="DJ127" s="935"/>
      <c r="DK127" s="935"/>
      <c r="DL127" s="935" t="s">
        <v>392</v>
      </c>
      <c r="DM127" s="935"/>
      <c r="DN127" s="935"/>
      <c r="DO127" s="935"/>
      <c r="DP127" s="935"/>
      <c r="DQ127" s="935" t="s">
        <v>478</v>
      </c>
      <c r="DR127" s="935"/>
      <c r="DS127" s="935"/>
      <c r="DT127" s="935"/>
      <c r="DU127" s="935"/>
      <c r="DV127" s="936" t="s">
        <v>436</v>
      </c>
      <c r="DW127" s="936"/>
      <c r="DX127" s="936"/>
      <c r="DY127" s="936"/>
      <c r="DZ127" s="937"/>
    </row>
    <row r="128" spans="1:130" s="216" customFormat="1" ht="26.25" customHeight="1" thickBot="1" x14ac:dyDescent="0.2">
      <c r="A128" s="1050" t="s">
        <v>494</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495</v>
      </c>
      <c r="X128" s="1052"/>
      <c r="Y128" s="1052"/>
      <c r="Z128" s="1053"/>
      <c r="AA128" s="1054">
        <v>5195</v>
      </c>
      <c r="AB128" s="1055"/>
      <c r="AC128" s="1055"/>
      <c r="AD128" s="1055"/>
      <c r="AE128" s="1056"/>
      <c r="AF128" s="1057">
        <v>6561</v>
      </c>
      <c r="AG128" s="1055"/>
      <c r="AH128" s="1055"/>
      <c r="AI128" s="1055"/>
      <c r="AJ128" s="1056"/>
      <c r="AK128" s="1057">
        <v>5915</v>
      </c>
      <c r="AL128" s="1055"/>
      <c r="AM128" s="1055"/>
      <c r="AN128" s="1055"/>
      <c r="AO128" s="1056"/>
      <c r="AP128" s="1058"/>
      <c r="AQ128" s="1059"/>
      <c r="AR128" s="1059"/>
      <c r="AS128" s="1059"/>
      <c r="AT128" s="1060"/>
      <c r="AU128" s="218"/>
      <c r="AV128" s="218"/>
      <c r="AW128" s="218"/>
      <c r="AX128" s="905" t="s">
        <v>496</v>
      </c>
      <c r="AY128" s="906"/>
      <c r="AZ128" s="906"/>
      <c r="BA128" s="906"/>
      <c r="BB128" s="906"/>
      <c r="BC128" s="906"/>
      <c r="BD128" s="906"/>
      <c r="BE128" s="907"/>
      <c r="BF128" s="1061" t="s">
        <v>497</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1"/>
      <c r="CB128" s="241"/>
      <c r="CC128" s="241"/>
      <c r="CD128" s="241"/>
      <c r="CE128" s="241"/>
      <c r="CF128" s="241"/>
      <c r="CG128" s="218"/>
      <c r="CH128" s="218"/>
      <c r="CI128" s="218"/>
      <c r="CJ128" s="240"/>
      <c r="CK128" s="1033"/>
      <c r="CL128" s="1034"/>
      <c r="CM128" s="1034"/>
      <c r="CN128" s="1034"/>
      <c r="CO128" s="1035"/>
      <c r="CP128" s="1044" t="s">
        <v>498</v>
      </c>
      <c r="CQ128" s="735"/>
      <c r="CR128" s="735"/>
      <c r="CS128" s="735"/>
      <c r="CT128" s="735"/>
      <c r="CU128" s="735"/>
      <c r="CV128" s="735"/>
      <c r="CW128" s="735"/>
      <c r="CX128" s="735"/>
      <c r="CY128" s="735"/>
      <c r="CZ128" s="735"/>
      <c r="DA128" s="735"/>
      <c r="DB128" s="735"/>
      <c r="DC128" s="735"/>
      <c r="DD128" s="735"/>
      <c r="DE128" s="735"/>
      <c r="DF128" s="1045"/>
      <c r="DG128" s="1046" t="s">
        <v>444</v>
      </c>
      <c r="DH128" s="1047"/>
      <c r="DI128" s="1047"/>
      <c r="DJ128" s="1047"/>
      <c r="DK128" s="1047"/>
      <c r="DL128" s="1047" t="s">
        <v>436</v>
      </c>
      <c r="DM128" s="1047"/>
      <c r="DN128" s="1047"/>
      <c r="DO128" s="1047"/>
      <c r="DP128" s="1047"/>
      <c r="DQ128" s="1047" t="s">
        <v>436</v>
      </c>
      <c r="DR128" s="1047"/>
      <c r="DS128" s="1047"/>
      <c r="DT128" s="1047"/>
      <c r="DU128" s="1047"/>
      <c r="DV128" s="1048" t="s">
        <v>482</v>
      </c>
      <c r="DW128" s="1048"/>
      <c r="DX128" s="1048"/>
      <c r="DY128" s="1048"/>
      <c r="DZ128" s="1049"/>
    </row>
    <row r="129" spans="1:131" s="216"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499</v>
      </c>
      <c r="X129" s="1080"/>
      <c r="Y129" s="1080"/>
      <c r="Z129" s="1081"/>
      <c r="AA129" s="967">
        <v>4349519</v>
      </c>
      <c r="AB129" s="968"/>
      <c r="AC129" s="968"/>
      <c r="AD129" s="968"/>
      <c r="AE129" s="969"/>
      <c r="AF129" s="970">
        <v>4510890</v>
      </c>
      <c r="AG129" s="968"/>
      <c r="AH129" s="968"/>
      <c r="AI129" s="968"/>
      <c r="AJ129" s="969"/>
      <c r="AK129" s="970">
        <v>4821747</v>
      </c>
      <c r="AL129" s="968"/>
      <c r="AM129" s="968"/>
      <c r="AN129" s="968"/>
      <c r="AO129" s="969"/>
      <c r="AP129" s="1082"/>
      <c r="AQ129" s="1083"/>
      <c r="AR129" s="1083"/>
      <c r="AS129" s="1083"/>
      <c r="AT129" s="1084"/>
      <c r="AU129" s="219"/>
      <c r="AV129" s="219"/>
      <c r="AW129" s="219"/>
      <c r="AX129" s="1074" t="s">
        <v>500</v>
      </c>
      <c r="AY129" s="932"/>
      <c r="AZ129" s="932"/>
      <c r="BA129" s="932"/>
      <c r="BB129" s="932"/>
      <c r="BC129" s="932"/>
      <c r="BD129" s="932"/>
      <c r="BE129" s="933"/>
      <c r="BF129" s="1075" t="s">
        <v>392</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3" t="s">
        <v>501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502</v>
      </c>
      <c r="X130" s="1080"/>
      <c r="Y130" s="1080"/>
      <c r="Z130" s="1081"/>
      <c r="AA130" s="967">
        <v>393079</v>
      </c>
      <c r="AB130" s="968"/>
      <c r="AC130" s="968"/>
      <c r="AD130" s="968"/>
      <c r="AE130" s="969"/>
      <c r="AF130" s="970">
        <v>392623</v>
      </c>
      <c r="AG130" s="968"/>
      <c r="AH130" s="968"/>
      <c r="AI130" s="968"/>
      <c r="AJ130" s="969"/>
      <c r="AK130" s="970">
        <v>407894</v>
      </c>
      <c r="AL130" s="968"/>
      <c r="AM130" s="968"/>
      <c r="AN130" s="968"/>
      <c r="AO130" s="969"/>
      <c r="AP130" s="1082"/>
      <c r="AQ130" s="1083"/>
      <c r="AR130" s="1083"/>
      <c r="AS130" s="1083"/>
      <c r="AT130" s="1084"/>
      <c r="AU130" s="219"/>
      <c r="AV130" s="219"/>
      <c r="AW130" s="219"/>
      <c r="AX130" s="1074" t="s">
        <v>503</v>
      </c>
      <c r="AY130" s="932"/>
      <c r="AZ130" s="932"/>
      <c r="BA130" s="932"/>
      <c r="BB130" s="932"/>
      <c r="BC130" s="932"/>
      <c r="BD130" s="932"/>
      <c r="BE130" s="933"/>
      <c r="BF130" s="1110">
        <v>5.8</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504</v>
      </c>
      <c r="X131" s="1117"/>
      <c r="Y131" s="1117"/>
      <c r="Z131" s="1118"/>
      <c r="AA131" s="1013">
        <v>3956440</v>
      </c>
      <c r="AB131" s="995"/>
      <c r="AC131" s="995"/>
      <c r="AD131" s="995"/>
      <c r="AE131" s="996"/>
      <c r="AF131" s="994">
        <v>4118267</v>
      </c>
      <c r="AG131" s="995"/>
      <c r="AH131" s="995"/>
      <c r="AI131" s="995"/>
      <c r="AJ131" s="996"/>
      <c r="AK131" s="994">
        <v>4413853</v>
      </c>
      <c r="AL131" s="995"/>
      <c r="AM131" s="995"/>
      <c r="AN131" s="995"/>
      <c r="AO131" s="996"/>
      <c r="AP131" s="1119"/>
      <c r="AQ131" s="1120"/>
      <c r="AR131" s="1120"/>
      <c r="AS131" s="1120"/>
      <c r="AT131" s="1121"/>
      <c r="AU131" s="219"/>
      <c r="AV131" s="219"/>
      <c r="AW131" s="219"/>
      <c r="AX131" s="1092" t="s">
        <v>505</v>
      </c>
      <c r="AY131" s="735"/>
      <c r="AZ131" s="735"/>
      <c r="BA131" s="735"/>
      <c r="BB131" s="735"/>
      <c r="BC131" s="735"/>
      <c r="BD131" s="735"/>
      <c r="BE131" s="1045"/>
      <c r="BF131" s="1093">
        <v>15.2</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99" t="s">
        <v>506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507</v>
      </c>
      <c r="W132" s="1103"/>
      <c r="X132" s="1103"/>
      <c r="Y132" s="1103"/>
      <c r="Z132" s="1104"/>
      <c r="AA132" s="1105">
        <v>5.8612287810000003</v>
      </c>
      <c r="AB132" s="1106"/>
      <c r="AC132" s="1106"/>
      <c r="AD132" s="1106"/>
      <c r="AE132" s="1107"/>
      <c r="AF132" s="1108">
        <v>5.805767329</v>
      </c>
      <c r="AG132" s="1106"/>
      <c r="AH132" s="1106"/>
      <c r="AI132" s="1106"/>
      <c r="AJ132" s="1107"/>
      <c r="AK132" s="1108">
        <v>5.7609983839999996</v>
      </c>
      <c r="AL132" s="1106"/>
      <c r="AM132" s="1106"/>
      <c r="AN132" s="1106"/>
      <c r="AO132" s="1107"/>
      <c r="AP132" s="1010"/>
      <c r="AQ132" s="1011"/>
      <c r="AR132" s="1011"/>
      <c r="AS132" s="1011"/>
      <c r="AT132" s="110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508</v>
      </c>
      <c r="W133" s="1086"/>
      <c r="X133" s="1086"/>
      <c r="Y133" s="1086"/>
      <c r="Z133" s="1087"/>
      <c r="AA133" s="1088">
        <v>4.2</v>
      </c>
      <c r="AB133" s="1089"/>
      <c r="AC133" s="1089"/>
      <c r="AD133" s="1089"/>
      <c r="AE133" s="1090"/>
      <c r="AF133" s="1088">
        <v>5.3</v>
      </c>
      <c r="AG133" s="1089"/>
      <c r="AH133" s="1089"/>
      <c r="AI133" s="1089"/>
      <c r="AJ133" s="1090"/>
      <c r="AK133" s="1088">
        <v>5.8</v>
      </c>
      <c r="AL133" s="1089"/>
      <c r="AM133" s="1089"/>
      <c r="AN133" s="1089"/>
      <c r="AO133" s="1090"/>
      <c r="AP133" s="1037"/>
      <c r="AQ133" s="1038"/>
      <c r="AR133" s="1038"/>
      <c r="AS133" s="1038"/>
      <c r="AT133" s="109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qU8hWY8UmCMe2s8HD3N/TK50ilIx27DF+2fLOsdOU6RF3/r5I6+3Sx/PrUBY2JdtSkpdjl3rYIAkuGhYNcZA==" saltValue="qTqoSU6U0GZCSS3WD3Co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509</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xMnqD98zNZxZg03mQvvD/w7q+4spl+PJN7Uw661hI0mLosH4v05Endz+9UylkhtHswZOH3shBmEozuKYUmBA==" saltValue="+dIAoHTXjqvrC1ORcYisU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511</v>
      </c>
      <c r="AL6" s="252"/>
      <c r="AM6" s="252"/>
      <c r="AN6" s="252"/>
    </row>
    <row r="7" spans="1:46" ht="13.5" customHeight="1" x14ac:dyDescent="0.15">
      <c r="A7" s="251"/>
      <c r="AK7" s="254"/>
      <c r="AL7" s="255"/>
      <c r="AM7" s="255"/>
      <c r="AN7" s="256"/>
      <c r="AO7" s="1123" t="s">
        <v>512</v>
      </c>
      <c r="AP7" s="257"/>
      <c r="AQ7" s="258" t="s">
        <v>513</v>
      </c>
      <c r="AR7" s="259"/>
    </row>
    <row r="8" spans="1:46" x14ac:dyDescent="0.15">
      <c r="A8" s="251"/>
      <c r="AK8" s="260"/>
      <c r="AL8" s="261"/>
      <c r="AM8" s="261"/>
      <c r="AN8" s="262"/>
      <c r="AO8" s="1124"/>
      <c r="AP8" s="263" t="s">
        <v>514</v>
      </c>
      <c r="AQ8" s="264" t="s">
        <v>515</v>
      </c>
      <c r="AR8" s="265" t="s">
        <v>516</v>
      </c>
    </row>
    <row r="9" spans="1:46" x14ac:dyDescent="0.15">
      <c r="A9" s="251"/>
      <c r="AK9" s="1125" t="s">
        <v>517</v>
      </c>
      <c r="AL9" s="1126"/>
      <c r="AM9" s="1126"/>
      <c r="AN9" s="1127"/>
      <c r="AO9" s="266">
        <v>1708171</v>
      </c>
      <c r="AP9" s="266">
        <v>83488</v>
      </c>
      <c r="AQ9" s="267">
        <v>65075</v>
      </c>
      <c r="AR9" s="268">
        <v>28.3</v>
      </c>
    </row>
    <row r="10" spans="1:46" ht="13.5" customHeight="1" x14ac:dyDescent="0.15">
      <c r="A10" s="251"/>
      <c r="AK10" s="1125" t="s">
        <v>518</v>
      </c>
      <c r="AL10" s="1126"/>
      <c r="AM10" s="1126"/>
      <c r="AN10" s="1127"/>
      <c r="AO10" s="269">
        <v>402501</v>
      </c>
      <c r="AP10" s="269">
        <v>19673</v>
      </c>
      <c r="AQ10" s="270">
        <v>8175</v>
      </c>
      <c r="AR10" s="271">
        <v>140.6</v>
      </c>
    </row>
    <row r="11" spans="1:46" ht="13.5" customHeight="1" x14ac:dyDescent="0.15">
      <c r="A11" s="251"/>
      <c r="AK11" s="1125" t="s">
        <v>519</v>
      </c>
      <c r="AL11" s="1126"/>
      <c r="AM11" s="1126"/>
      <c r="AN11" s="1127"/>
      <c r="AO11" s="269" t="s">
        <v>520</v>
      </c>
      <c r="AP11" s="269" t="s">
        <v>520</v>
      </c>
      <c r="AQ11" s="270">
        <v>364</v>
      </c>
      <c r="AR11" s="271" t="s">
        <v>520</v>
      </c>
    </row>
    <row r="12" spans="1:46" ht="13.5" customHeight="1" x14ac:dyDescent="0.15">
      <c r="A12" s="251"/>
      <c r="AK12" s="1125" t="s">
        <v>521</v>
      </c>
      <c r="AL12" s="1126"/>
      <c r="AM12" s="1126"/>
      <c r="AN12" s="1127"/>
      <c r="AO12" s="269" t="s">
        <v>520</v>
      </c>
      <c r="AP12" s="269" t="s">
        <v>520</v>
      </c>
      <c r="AQ12" s="270">
        <v>18</v>
      </c>
      <c r="AR12" s="271" t="s">
        <v>520</v>
      </c>
    </row>
    <row r="13" spans="1:46" ht="13.5" customHeight="1" x14ac:dyDescent="0.15">
      <c r="A13" s="251"/>
      <c r="AK13" s="1125" t="s">
        <v>522</v>
      </c>
      <c r="AL13" s="1126"/>
      <c r="AM13" s="1126"/>
      <c r="AN13" s="1127"/>
      <c r="AO13" s="269">
        <v>57307</v>
      </c>
      <c r="AP13" s="269">
        <v>2801</v>
      </c>
      <c r="AQ13" s="270">
        <v>2565</v>
      </c>
      <c r="AR13" s="271">
        <v>9.1999999999999993</v>
      </c>
    </row>
    <row r="14" spans="1:46" ht="13.5" customHeight="1" x14ac:dyDescent="0.15">
      <c r="A14" s="251"/>
      <c r="AK14" s="1125" t="s">
        <v>523</v>
      </c>
      <c r="AL14" s="1126"/>
      <c r="AM14" s="1126"/>
      <c r="AN14" s="1127"/>
      <c r="AO14" s="269">
        <v>55586</v>
      </c>
      <c r="AP14" s="269">
        <v>2717</v>
      </c>
      <c r="AQ14" s="270">
        <v>1231</v>
      </c>
      <c r="AR14" s="271">
        <v>120.7</v>
      </c>
    </row>
    <row r="15" spans="1:46" ht="13.5" customHeight="1" x14ac:dyDescent="0.15">
      <c r="A15" s="251"/>
      <c r="AK15" s="1128" t="s">
        <v>524</v>
      </c>
      <c r="AL15" s="1129"/>
      <c r="AM15" s="1129"/>
      <c r="AN15" s="1130"/>
      <c r="AO15" s="269">
        <v>-152588</v>
      </c>
      <c r="AP15" s="269">
        <v>-7458</v>
      </c>
      <c r="AQ15" s="270">
        <v>-4456</v>
      </c>
      <c r="AR15" s="271">
        <v>67.400000000000006</v>
      </c>
    </row>
    <row r="16" spans="1:46" x14ac:dyDescent="0.15">
      <c r="A16" s="251"/>
      <c r="AK16" s="1128" t="s">
        <v>188</v>
      </c>
      <c r="AL16" s="1129"/>
      <c r="AM16" s="1129"/>
      <c r="AN16" s="1130"/>
      <c r="AO16" s="269">
        <v>2070977</v>
      </c>
      <c r="AP16" s="269">
        <v>101221</v>
      </c>
      <c r="AQ16" s="270">
        <v>72972</v>
      </c>
      <c r="AR16" s="271">
        <v>38.700000000000003</v>
      </c>
    </row>
    <row r="17" spans="1:46" x14ac:dyDescent="0.15">
      <c r="A17" s="251"/>
    </row>
    <row r="18" spans="1:46" x14ac:dyDescent="0.15">
      <c r="A18" s="251"/>
      <c r="AQ18" s="272"/>
      <c r="AR18" s="272"/>
    </row>
    <row r="19" spans="1:46" x14ac:dyDescent="0.15">
      <c r="A19" s="251"/>
      <c r="AK19" s="247" t="s">
        <v>525</v>
      </c>
    </row>
    <row r="20" spans="1:46" x14ac:dyDescent="0.15">
      <c r="A20" s="251"/>
      <c r="AK20" s="273"/>
      <c r="AL20" s="274"/>
      <c r="AM20" s="274"/>
      <c r="AN20" s="275"/>
      <c r="AO20" s="276" t="s">
        <v>526</v>
      </c>
      <c r="AP20" s="277" t="s">
        <v>527</v>
      </c>
      <c r="AQ20" s="278" t="s">
        <v>528</v>
      </c>
      <c r="AR20" s="279"/>
    </row>
    <row r="21" spans="1:46" s="252" customFormat="1" x14ac:dyDescent="0.15">
      <c r="A21" s="280"/>
      <c r="AK21" s="1131" t="s">
        <v>529</v>
      </c>
      <c r="AL21" s="1132"/>
      <c r="AM21" s="1132"/>
      <c r="AN21" s="1133"/>
      <c r="AO21" s="281">
        <v>7.92</v>
      </c>
      <c r="AP21" s="282">
        <v>6.56</v>
      </c>
      <c r="AQ21" s="283">
        <v>1.36</v>
      </c>
      <c r="AS21" s="284"/>
      <c r="AT21" s="280"/>
    </row>
    <row r="22" spans="1:46" s="252" customFormat="1" x14ac:dyDescent="0.15">
      <c r="A22" s="280"/>
      <c r="AK22" s="1131" t="s">
        <v>530</v>
      </c>
      <c r="AL22" s="1132"/>
      <c r="AM22" s="1132"/>
      <c r="AN22" s="1133"/>
      <c r="AO22" s="285">
        <v>98</v>
      </c>
      <c r="AP22" s="286">
        <v>97.1</v>
      </c>
      <c r="AQ22" s="287">
        <v>0.9</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2" t="s">
        <v>531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2"/>
      <c r="AS27" s="247"/>
      <c r="AT27" s="247"/>
    </row>
    <row r="28" spans="1:46" ht="17.25" x14ac:dyDescent="0.15">
      <c r="A28" s="248" t="s">
        <v>532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533</v>
      </c>
      <c r="AL29" s="252"/>
      <c r="AM29" s="252"/>
      <c r="AN29" s="252"/>
      <c r="AS29" s="294"/>
    </row>
    <row r="30" spans="1:46" ht="13.5" customHeight="1" x14ac:dyDescent="0.15">
      <c r="A30" s="251"/>
      <c r="AK30" s="254"/>
      <c r="AL30" s="255"/>
      <c r="AM30" s="255"/>
      <c r="AN30" s="256"/>
      <c r="AO30" s="1123" t="s">
        <v>512</v>
      </c>
      <c r="AP30" s="257"/>
      <c r="AQ30" s="258" t="s">
        <v>513</v>
      </c>
      <c r="AR30" s="259"/>
    </row>
    <row r="31" spans="1:46" x14ac:dyDescent="0.15">
      <c r="A31" s="251"/>
      <c r="AK31" s="260"/>
      <c r="AL31" s="261"/>
      <c r="AM31" s="261"/>
      <c r="AN31" s="262"/>
      <c r="AO31" s="1124"/>
      <c r="AP31" s="263" t="s">
        <v>514</v>
      </c>
      <c r="AQ31" s="264" t="s">
        <v>515</v>
      </c>
      <c r="AR31" s="265" t="s">
        <v>516</v>
      </c>
    </row>
    <row r="32" spans="1:46" ht="27" customHeight="1" x14ac:dyDescent="0.15">
      <c r="A32" s="251"/>
      <c r="AK32" s="1139" t="s">
        <v>534</v>
      </c>
      <c r="AL32" s="1140"/>
      <c r="AM32" s="1140"/>
      <c r="AN32" s="1141"/>
      <c r="AO32" s="295">
        <v>562006</v>
      </c>
      <c r="AP32" s="295">
        <v>27469</v>
      </c>
      <c r="AQ32" s="296">
        <v>32092</v>
      </c>
      <c r="AR32" s="297">
        <v>-14.4</v>
      </c>
    </row>
    <row r="33" spans="1:46" ht="13.5" customHeight="1" x14ac:dyDescent="0.15">
      <c r="A33" s="251"/>
      <c r="AK33" s="1139" t="s">
        <v>535</v>
      </c>
      <c r="AL33" s="1140"/>
      <c r="AM33" s="1140"/>
      <c r="AN33" s="1141"/>
      <c r="AO33" s="295" t="s">
        <v>520</v>
      </c>
      <c r="AP33" s="295" t="s">
        <v>520</v>
      </c>
      <c r="AQ33" s="296" t="s">
        <v>520</v>
      </c>
      <c r="AR33" s="297" t="s">
        <v>520</v>
      </c>
    </row>
    <row r="34" spans="1:46" ht="27" customHeight="1" x14ac:dyDescent="0.15">
      <c r="A34" s="251"/>
      <c r="AK34" s="1139" t="s">
        <v>536</v>
      </c>
      <c r="AL34" s="1140"/>
      <c r="AM34" s="1140"/>
      <c r="AN34" s="1141"/>
      <c r="AO34" s="295" t="s">
        <v>520</v>
      </c>
      <c r="AP34" s="295" t="s">
        <v>520</v>
      </c>
      <c r="AQ34" s="296" t="s">
        <v>520</v>
      </c>
      <c r="AR34" s="297" t="s">
        <v>520</v>
      </c>
    </row>
    <row r="35" spans="1:46" ht="27" customHeight="1" x14ac:dyDescent="0.15">
      <c r="A35" s="251"/>
      <c r="AK35" s="1139" t="s">
        <v>537</v>
      </c>
      <c r="AL35" s="1140"/>
      <c r="AM35" s="1140"/>
      <c r="AN35" s="1141"/>
      <c r="AO35" s="295">
        <v>37923</v>
      </c>
      <c r="AP35" s="295">
        <v>1854</v>
      </c>
      <c r="AQ35" s="296">
        <v>8882</v>
      </c>
      <c r="AR35" s="297">
        <v>-79.099999999999994</v>
      </c>
    </row>
    <row r="36" spans="1:46" ht="27" customHeight="1" x14ac:dyDescent="0.15">
      <c r="A36" s="251"/>
      <c r="AK36" s="1139" t="s">
        <v>538</v>
      </c>
      <c r="AL36" s="1140"/>
      <c r="AM36" s="1140"/>
      <c r="AN36" s="1141"/>
      <c r="AO36" s="295">
        <v>53056</v>
      </c>
      <c r="AP36" s="295">
        <v>2593</v>
      </c>
      <c r="AQ36" s="296">
        <v>1893</v>
      </c>
      <c r="AR36" s="297">
        <v>37</v>
      </c>
    </row>
    <row r="37" spans="1:46" ht="13.5" customHeight="1" x14ac:dyDescent="0.15">
      <c r="A37" s="251"/>
      <c r="AK37" s="1139" t="s">
        <v>539</v>
      </c>
      <c r="AL37" s="1140"/>
      <c r="AM37" s="1140"/>
      <c r="AN37" s="1141"/>
      <c r="AO37" s="295">
        <v>15106</v>
      </c>
      <c r="AP37" s="295">
        <v>738</v>
      </c>
      <c r="AQ37" s="296">
        <v>971</v>
      </c>
      <c r="AR37" s="297">
        <v>-24</v>
      </c>
    </row>
    <row r="38" spans="1:46" ht="27" customHeight="1" x14ac:dyDescent="0.15">
      <c r="A38" s="251"/>
      <c r="AK38" s="1142" t="s">
        <v>540</v>
      </c>
      <c r="AL38" s="1143"/>
      <c r="AM38" s="1143"/>
      <c r="AN38" s="1144"/>
      <c r="AO38" s="298" t="s">
        <v>520</v>
      </c>
      <c r="AP38" s="298" t="s">
        <v>520</v>
      </c>
      <c r="AQ38" s="299">
        <v>0</v>
      </c>
      <c r="AR38" s="287" t="s">
        <v>520</v>
      </c>
      <c r="AS38" s="294"/>
    </row>
    <row r="39" spans="1:46" x14ac:dyDescent="0.15">
      <c r="A39" s="251"/>
      <c r="AK39" s="1142" t="s">
        <v>541</v>
      </c>
      <c r="AL39" s="1143"/>
      <c r="AM39" s="1143"/>
      <c r="AN39" s="1144"/>
      <c r="AO39" s="295">
        <v>-5915</v>
      </c>
      <c r="AP39" s="295">
        <v>-289</v>
      </c>
      <c r="AQ39" s="296">
        <v>-3104</v>
      </c>
      <c r="AR39" s="297">
        <v>-90.7</v>
      </c>
      <c r="AS39" s="294"/>
    </row>
    <row r="40" spans="1:46" ht="27" customHeight="1" x14ac:dyDescent="0.15">
      <c r="A40" s="251"/>
      <c r="AK40" s="1139" t="s">
        <v>542</v>
      </c>
      <c r="AL40" s="1140"/>
      <c r="AM40" s="1140"/>
      <c r="AN40" s="1141"/>
      <c r="AO40" s="295">
        <v>-407894</v>
      </c>
      <c r="AP40" s="295">
        <v>-19936</v>
      </c>
      <c r="AQ40" s="296">
        <v>-27365</v>
      </c>
      <c r="AR40" s="297">
        <v>-27.1</v>
      </c>
      <c r="AS40" s="294"/>
    </row>
    <row r="41" spans="1:46" x14ac:dyDescent="0.15">
      <c r="A41" s="251"/>
      <c r="AK41" s="1145" t="s">
        <v>298</v>
      </c>
      <c r="AL41" s="1146"/>
      <c r="AM41" s="1146"/>
      <c r="AN41" s="1147"/>
      <c r="AO41" s="295">
        <v>254282</v>
      </c>
      <c r="AP41" s="295">
        <v>12428</v>
      </c>
      <c r="AQ41" s="296">
        <v>13369</v>
      </c>
      <c r="AR41" s="297">
        <v>-7</v>
      </c>
      <c r="AS41" s="294"/>
    </row>
    <row r="42" spans="1:46" x14ac:dyDescent="0.15">
      <c r="A42" s="251"/>
      <c r="AK42" s="300" t="s">
        <v>543</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544</v>
      </c>
    </row>
    <row r="48" spans="1:46" x14ac:dyDescent="0.15">
      <c r="A48" s="251"/>
      <c r="AK48" s="305" t="s">
        <v>545</v>
      </c>
      <c r="AL48" s="305"/>
      <c r="AM48" s="305"/>
      <c r="AN48" s="305"/>
      <c r="AO48" s="305"/>
      <c r="AP48" s="305"/>
      <c r="AQ48" s="306"/>
      <c r="AR48" s="305"/>
    </row>
    <row r="49" spans="1:44" ht="13.5" customHeight="1" x14ac:dyDescent="0.15">
      <c r="A49" s="251"/>
      <c r="AK49" s="307"/>
      <c r="AL49" s="308"/>
      <c r="AM49" s="1134" t="s">
        <v>512</v>
      </c>
      <c r="AN49" s="1136" t="s">
        <v>546</v>
      </c>
      <c r="AO49" s="1137"/>
      <c r="AP49" s="1137"/>
      <c r="AQ49" s="1137"/>
      <c r="AR49" s="1138"/>
    </row>
    <row r="50" spans="1:44" x14ac:dyDescent="0.15">
      <c r="A50" s="251"/>
      <c r="AK50" s="309"/>
      <c r="AL50" s="310"/>
      <c r="AM50" s="1135"/>
      <c r="AN50" s="311" t="s">
        <v>547</v>
      </c>
      <c r="AO50" s="312" t="s">
        <v>548</v>
      </c>
      <c r="AP50" s="313" t="s">
        <v>549</v>
      </c>
      <c r="AQ50" s="314" t="s">
        <v>550</v>
      </c>
      <c r="AR50" s="315" t="s">
        <v>551</v>
      </c>
    </row>
    <row r="51" spans="1:44" x14ac:dyDescent="0.15">
      <c r="A51" s="251"/>
      <c r="AK51" s="307" t="s">
        <v>552</v>
      </c>
      <c r="AL51" s="308"/>
      <c r="AM51" s="316">
        <v>720231</v>
      </c>
      <c r="AN51" s="317">
        <v>34372</v>
      </c>
      <c r="AO51" s="318">
        <v>-2</v>
      </c>
      <c r="AP51" s="319">
        <v>52191</v>
      </c>
      <c r="AQ51" s="320">
        <v>9.3000000000000007</v>
      </c>
      <c r="AR51" s="321">
        <v>-11.3</v>
      </c>
    </row>
    <row r="52" spans="1:44" x14ac:dyDescent="0.15">
      <c r="A52" s="251"/>
      <c r="AK52" s="322"/>
      <c r="AL52" s="323" t="s">
        <v>553</v>
      </c>
      <c r="AM52" s="324">
        <v>430403</v>
      </c>
      <c r="AN52" s="325">
        <v>20540</v>
      </c>
      <c r="AO52" s="326">
        <v>5.8</v>
      </c>
      <c r="AP52" s="327">
        <v>24843</v>
      </c>
      <c r="AQ52" s="328">
        <v>-0.4</v>
      </c>
      <c r="AR52" s="329">
        <v>6.2</v>
      </c>
    </row>
    <row r="53" spans="1:44" x14ac:dyDescent="0.15">
      <c r="A53" s="251"/>
      <c r="AK53" s="307" t="s">
        <v>554</v>
      </c>
      <c r="AL53" s="308"/>
      <c r="AM53" s="316">
        <v>647923</v>
      </c>
      <c r="AN53" s="317">
        <v>31105</v>
      </c>
      <c r="AO53" s="318">
        <v>-9.5</v>
      </c>
      <c r="AP53" s="319">
        <v>47387</v>
      </c>
      <c r="AQ53" s="320">
        <v>-9.1999999999999993</v>
      </c>
      <c r="AR53" s="321">
        <v>-0.3</v>
      </c>
    </row>
    <row r="54" spans="1:44" x14ac:dyDescent="0.15">
      <c r="A54" s="251"/>
      <c r="AK54" s="322"/>
      <c r="AL54" s="323" t="s">
        <v>553</v>
      </c>
      <c r="AM54" s="324">
        <v>392920</v>
      </c>
      <c r="AN54" s="325">
        <v>18863</v>
      </c>
      <c r="AO54" s="326">
        <v>-8.1999999999999993</v>
      </c>
      <c r="AP54" s="327">
        <v>24928</v>
      </c>
      <c r="AQ54" s="328">
        <v>0.3</v>
      </c>
      <c r="AR54" s="329">
        <v>-8.5</v>
      </c>
    </row>
    <row r="55" spans="1:44" x14ac:dyDescent="0.15">
      <c r="A55" s="251"/>
      <c r="AK55" s="307" t="s">
        <v>555</v>
      </c>
      <c r="AL55" s="308"/>
      <c r="AM55" s="316">
        <v>842126</v>
      </c>
      <c r="AN55" s="317">
        <v>40637</v>
      </c>
      <c r="AO55" s="318">
        <v>30.6</v>
      </c>
      <c r="AP55" s="319">
        <v>51264</v>
      </c>
      <c r="AQ55" s="320">
        <v>8.1999999999999993</v>
      </c>
      <c r="AR55" s="321">
        <v>22.4</v>
      </c>
    </row>
    <row r="56" spans="1:44" x14ac:dyDescent="0.15">
      <c r="A56" s="251"/>
      <c r="AK56" s="322"/>
      <c r="AL56" s="323" t="s">
        <v>553</v>
      </c>
      <c r="AM56" s="324">
        <v>382277</v>
      </c>
      <c r="AN56" s="325">
        <v>18447</v>
      </c>
      <c r="AO56" s="326">
        <v>-2.2000000000000002</v>
      </c>
      <c r="AP56" s="327">
        <v>26040</v>
      </c>
      <c r="AQ56" s="328">
        <v>4.5</v>
      </c>
      <c r="AR56" s="329">
        <v>-6.7</v>
      </c>
    </row>
    <row r="57" spans="1:44" x14ac:dyDescent="0.15">
      <c r="A57" s="251"/>
      <c r="AK57" s="307" t="s">
        <v>556</v>
      </c>
      <c r="AL57" s="308"/>
      <c r="AM57" s="316">
        <v>1421369</v>
      </c>
      <c r="AN57" s="317">
        <v>68801</v>
      </c>
      <c r="AO57" s="318">
        <v>69.3</v>
      </c>
      <c r="AP57" s="319">
        <v>52068</v>
      </c>
      <c r="AQ57" s="320">
        <v>1.6</v>
      </c>
      <c r="AR57" s="321">
        <v>67.7</v>
      </c>
    </row>
    <row r="58" spans="1:44" x14ac:dyDescent="0.15">
      <c r="A58" s="251"/>
      <c r="AK58" s="322"/>
      <c r="AL58" s="323" t="s">
        <v>553</v>
      </c>
      <c r="AM58" s="324">
        <v>470053</v>
      </c>
      <c r="AN58" s="325">
        <v>22753</v>
      </c>
      <c r="AO58" s="326">
        <v>23.3</v>
      </c>
      <c r="AP58" s="327">
        <v>26936</v>
      </c>
      <c r="AQ58" s="328">
        <v>3.4</v>
      </c>
      <c r="AR58" s="329">
        <v>19.899999999999999</v>
      </c>
    </row>
    <row r="59" spans="1:44" x14ac:dyDescent="0.15">
      <c r="A59" s="251"/>
      <c r="AK59" s="307" t="s">
        <v>557</v>
      </c>
      <c r="AL59" s="308"/>
      <c r="AM59" s="316">
        <v>677595</v>
      </c>
      <c r="AN59" s="317">
        <v>33118</v>
      </c>
      <c r="AO59" s="318">
        <v>-51.9</v>
      </c>
      <c r="AP59" s="319">
        <v>47161</v>
      </c>
      <c r="AQ59" s="320">
        <v>-9.4</v>
      </c>
      <c r="AR59" s="321">
        <v>-42.5</v>
      </c>
    </row>
    <row r="60" spans="1:44" x14ac:dyDescent="0.15">
      <c r="A60" s="251"/>
      <c r="AK60" s="322"/>
      <c r="AL60" s="323" t="s">
        <v>553</v>
      </c>
      <c r="AM60" s="324">
        <v>452495</v>
      </c>
      <c r="AN60" s="325">
        <v>22116</v>
      </c>
      <c r="AO60" s="326">
        <v>-2.8</v>
      </c>
      <c r="AP60" s="327">
        <v>24595</v>
      </c>
      <c r="AQ60" s="328">
        <v>-8.6999999999999993</v>
      </c>
      <c r="AR60" s="329">
        <v>5.9</v>
      </c>
    </row>
    <row r="61" spans="1:44" x14ac:dyDescent="0.15">
      <c r="A61" s="251"/>
      <c r="AK61" s="307" t="s">
        <v>558</v>
      </c>
      <c r="AL61" s="330"/>
      <c r="AM61" s="316">
        <v>861849</v>
      </c>
      <c r="AN61" s="317">
        <v>41607</v>
      </c>
      <c r="AO61" s="318">
        <v>7.3</v>
      </c>
      <c r="AP61" s="319">
        <v>50014</v>
      </c>
      <c r="AQ61" s="331">
        <v>0.1</v>
      </c>
      <c r="AR61" s="321">
        <v>7.2</v>
      </c>
    </row>
    <row r="62" spans="1:44" x14ac:dyDescent="0.15">
      <c r="A62" s="251"/>
      <c r="AK62" s="322"/>
      <c r="AL62" s="323" t="s">
        <v>553</v>
      </c>
      <c r="AM62" s="324">
        <v>425630</v>
      </c>
      <c r="AN62" s="325">
        <v>20544</v>
      </c>
      <c r="AO62" s="326">
        <v>3.2</v>
      </c>
      <c r="AP62" s="327">
        <v>25468</v>
      </c>
      <c r="AQ62" s="328">
        <v>-0.2</v>
      </c>
      <c r="AR62" s="329">
        <v>3.4</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oaL8oWWc4U/6TigiyKiHd4y27aaDl2oZMASY0abHJtJypeKN0VF1XK9osY8U+Q/G/x8H4yTqZVur5Srtcyy41w==" saltValue="SpulJvg57U2KZcwTuLAo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560</v>
      </c>
    </row>
    <row r="121" spans="125:125" ht="13.5" hidden="1" customHeight="1" x14ac:dyDescent="0.15">
      <c r="DU121" s="245"/>
    </row>
  </sheetData>
  <sheetProtection algorithmName="SHA-512" hashValue="J6x5csZw/rYflbOagJ6RrEuvHIm6+AQOwZBHZQ2tq+6+QAdRxxIdeiW7iysH+CCf0wXiMXcW2TjNT1NikmCXtA==" saltValue="P9yT4I0IPOSg212buggL6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561</v>
      </c>
    </row>
  </sheetData>
  <sheetProtection algorithmName="SHA-512" hashValue="Auy2qy+yJrWZxeo0b66+WKYKM1iA+28D133T1lzg4dQ8q+ZZUrJribWmPVycmrJEl7bOjYNHq5teOAFopOkGdA==" saltValue="liAbWmEb90s0JJtbJ3cIq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8" t="s">
        <v>3</v>
      </c>
      <c r="D47" s="1148"/>
      <c r="E47" s="1149"/>
      <c r="F47" s="11">
        <v>21.78</v>
      </c>
      <c r="G47" s="12">
        <v>17.579999999999998</v>
      </c>
      <c r="H47" s="12">
        <v>12.82</v>
      </c>
      <c r="I47" s="12">
        <v>14.5</v>
      </c>
      <c r="J47" s="13">
        <v>12.83</v>
      </c>
    </row>
    <row r="48" spans="2:10" ht="57.75" customHeight="1" x14ac:dyDescent="0.15">
      <c r="B48" s="14"/>
      <c r="C48" s="1150" t="s">
        <v>4</v>
      </c>
      <c r="D48" s="1150"/>
      <c r="E48" s="1151"/>
      <c r="F48" s="15">
        <v>11.45</v>
      </c>
      <c r="G48" s="16">
        <v>11.37</v>
      </c>
      <c r="H48" s="16">
        <v>6.17</v>
      </c>
      <c r="I48" s="16">
        <v>5.05</v>
      </c>
      <c r="J48" s="17">
        <v>8.49</v>
      </c>
    </row>
    <row r="49" spans="2:10" ht="57.75" customHeight="1" thickBot="1" x14ac:dyDescent="0.2">
      <c r="B49" s="18"/>
      <c r="C49" s="1152" t="s">
        <v>5</v>
      </c>
      <c r="D49" s="1152"/>
      <c r="E49" s="1153"/>
      <c r="F49" s="19" t="s">
        <v>567</v>
      </c>
      <c r="G49" s="20" t="s">
        <v>568</v>
      </c>
      <c r="H49" s="20" t="s">
        <v>569</v>
      </c>
      <c r="I49" s="20" t="s">
        <v>570</v>
      </c>
      <c r="J49" s="21" t="s">
        <v>571</v>
      </c>
    </row>
    <row r="50" spans="2:10" x14ac:dyDescent="0.15"/>
  </sheetData>
  <sheetProtection algorithmName="SHA-512" hashValue="IOag7IPreNCYer6D5fFsINbGme0JDjt3U31oCjio8bMJ55HsRxoU2m3E3GgSbo7lFhYkyb79/vE0TjNoWRd98A==" saltValue="AU9nvmUQ4PEUP1mu08/GD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酒々井町</dc:creator>
  <cp:keywords/>
  <dc:description/>
  <cp:lastModifiedBy> </cp:lastModifiedBy>
  <cp:lastPrinted>2023-03-13T01:56:43Z</cp:lastPrinted>
  <dcterms:created xsi:type="dcterms:W3CDTF">2023-02-20T04:39:59Z</dcterms:created>
  <dcterms:modified xsi:type="dcterms:W3CDTF">2023-10-06T00:40:12Z</dcterms:modified>
  <cp:category/>
</cp:coreProperties>
</file>