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16.4月" sheetId="1" r:id="rId1"/>
    <sheet name="H16.5月" sheetId="2" r:id="rId2"/>
    <sheet name="H16.6月" sheetId="3" r:id="rId3"/>
    <sheet name="H16.7月" sheetId="4" r:id="rId4"/>
    <sheet name="H16.8月" sheetId="5" r:id="rId5"/>
    <sheet name="H16.9月" sheetId="6" r:id="rId6"/>
    <sheet name="H16.10月" sheetId="7" r:id="rId7"/>
    <sheet name="H16.11月" sheetId="8" r:id="rId8"/>
    <sheet name="H16.12月" sheetId="9" r:id="rId9"/>
    <sheet name="H17.1月" sheetId="10" r:id="rId10"/>
    <sheet name="H17.2月" sheetId="11" r:id="rId11"/>
    <sheet name="H17.3月" sheetId="12" r:id="rId12"/>
  </sheets>
  <definedNames/>
  <calcPr fullCalcOnLoad="1"/>
</workbook>
</file>

<file path=xl/sharedStrings.xml><?xml version="1.0" encoding="utf-8"?>
<sst xmlns="http://schemas.openxmlformats.org/spreadsheetml/2006/main" count="646" uniqueCount="61">
  <si>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</si>
  <si>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</si>
  <si>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</si>
  <si>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</si>
  <si>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</si>
  <si>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</si>
  <si>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</si>
  <si>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</si>
  <si>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</si>
  <si>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</si>
  <si>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</si>
  <si>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</si>
  <si>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</si>
  <si>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</si>
  <si>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</si>
  <si>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</si>
  <si>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</si>
  <si>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</si>
  <si>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</si>
  <si>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</si>
  <si>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</si>
  <si>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</si>
  <si>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</si>
  <si>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</si>
  <si>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</si>
  <si>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</si>
  <si>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</si>
  <si>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</si>
  <si>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</si>
  <si>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</si>
  <si>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</si>
  <si>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</si>
  <si>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</si>
  <si>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</si>
  <si>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</si>
  <si>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</si>
  <si>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</si>
  <si>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</si>
  <si>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</si>
  <si>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</si>
  <si>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</si>
  <si>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</si>
  <si>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</si>
  <si>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</si>
  <si>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</si>
  <si>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</si>
  <si>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</si>
  <si>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</si>
  <si>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</si>
  <si>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平成１６年４月１日現在</t>
  </si>
  <si>
    <t>平成１６年５月１日現在</t>
  </si>
  <si>
    <t>平成１６年６月１日現在</t>
  </si>
  <si>
    <t>平成１６年７月１日現在</t>
  </si>
  <si>
    <t>平成１６年８月１日現在</t>
  </si>
  <si>
    <t>平成１６年９月１日現在</t>
  </si>
  <si>
    <t>平成１６年１０月１日現在</t>
  </si>
  <si>
    <t>平成１６年１１月１日現在</t>
  </si>
  <si>
    <t>平成１６年１２月１日現在</t>
  </si>
  <si>
    <t>平成１７年１月１日現在</t>
  </si>
  <si>
    <t>平成１７年２月１日現在</t>
  </si>
  <si>
    <t>平成１７年３月１日現在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</si>
</sst>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2" borderId="10" xfId="0" applyNumberFormat="1" applyFont="1" applyFill="1" applyBorder="1" applyAlignment="1">
      <alignment/>
    </xf>
    <xf numFmtId="176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2" borderId="19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2" borderId="2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6" fontId="2" fillId="0" borderId="25" xfId="0" applyNumberFormat="1" applyFont="1" applyBorder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4" borderId="20" xfId="0" applyNumberFormat="1" applyFont="1" applyFill="1" applyBorder="1" applyAlignment="1" applyProtection="1">
      <alignment/>
      <protection locked="0"/>
    </xf>
    <xf numFmtId="176" fontId="2" fillId="4" borderId="18" xfId="0" applyNumberFormat="1" applyFont="1" applyFill="1" applyBorder="1" applyAlignment="1" applyProtection="1">
      <alignment/>
      <protection locked="0"/>
    </xf>
    <xf numFmtId="176" fontId="2" fillId="4" borderId="1" xfId="0" applyNumberFormat="1" applyFont="1" applyFill="1" applyBorder="1" applyAlignment="1" applyProtection="1">
      <alignment/>
      <protection locked="0"/>
    </xf>
    <xf numFmtId="0" fontId="2" fillId="5" borderId="17" xfId="0" applyFont="1" applyFill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>
      <alignment/>
    </xf>
    <xf numFmtId="0" fontId="3" fillId="6" borderId="17" xfId="0" applyFont="1" applyFill="1" applyBorder="1" applyAlignment="1">
      <alignment horizontal="center"/>
    </xf>
    <xf numFmtId="176" fontId="2" fillId="6" borderId="21" xfId="0" applyNumberFormat="1" applyFont="1" applyFill="1" applyBorder="1" applyAlignment="1">
      <alignment/>
    </xf>
    <xf numFmtId="176" fontId="2" fillId="6" borderId="19" xfId="0" applyNumberFormat="1" applyFont="1" applyFill="1" applyBorder="1" applyAlignment="1">
      <alignment/>
    </xf>
    <xf numFmtId="176" fontId="2" fillId="6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7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8" t="s">
        <v>46</v>
      </c>
      <c r="B1" s="58"/>
      <c r="C1" s="58"/>
      <c r="D1" s="57" t="s">
        <v>49</v>
      </c>
      <c r="E1" s="57"/>
      <c r="F1" s="50"/>
    </row>
    <row r="2" spans="1:5" ht="17.25">
      <c r="A2" s="61" t="s">
        <v>39</v>
      </c>
      <c r="B2" s="59" t="s">
        <v>40</v>
      </c>
      <c r="C2" s="63" t="s">
        <v>45</v>
      </c>
      <c r="D2" s="64"/>
      <c r="E2" s="65"/>
    </row>
    <row r="3" spans="1:5" ht="18" thickBot="1">
      <c r="A3" s="62"/>
      <c r="B3" s="60"/>
      <c r="C3" s="27" t="s">
        <v>1</v>
      </c>
      <c r="D3" s="28" t="s">
        <v>2</v>
      </c>
      <c r="E3" s="29" t="s">
        <v>41</v>
      </c>
    </row>
    <row r="4" spans="1:5" ht="17.25">
      <c r="A4" s="18" t="s">
        <v>3</v>
      </c>
      <c r="B4" s="30">
        <v>76</v>
      </c>
      <c r="C4" s="31">
        <v>111</v>
      </c>
      <c r="D4" s="32">
        <v>87</v>
      </c>
      <c r="E4" s="11">
        <f aca="true" t="shared" si="0" ref="E4:E25">SUM(C4:D4)</f>
        <v>198</v>
      </c>
    </row>
    <row r="5" spans="1:5" ht="17.25">
      <c r="A5" s="19" t="s">
        <v>4</v>
      </c>
      <c r="B5" s="33">
        <v>717</v>
      </c>
      <c r="C5" s="34">
        <v>903</v>
      </c>
      <c r="D5" s="35">
        <v>851</v>
      </c>
      <c r="E5" s="2">
        <f t="shared" si="0"/>
        <v>1754</v>
      </c>
    </row>
    <row r="6" spans="1:5" ht="17.25">
      <c r="A6" s="19" t="s">
        <v>5</v>
      </c>
      <c r="B6" s="33">
        <v>302</v>
      </c>
      <c r="C6" s="34">
        <v>402</v>
      </c>
      <c r="D6" s="35">
        <v>393</v>
      </c>
      <c r="E6" s="2">
        <f t="shared" si="0"/>
        <v>795</v>
      </c>
    </row>
    <row r="7" spans="1:5" ht="17.25">
      <c r="A7" s="19" t="s">
        <v>6</v>
      </c>
      <c r="B7" s="33">
        <v>520</v>
      </c>
      <c r="C7" s="34">
        <v>686</v>
      </c>
      <c r="D7" s="35">
        <v>690</v>
      </c>
      <c r="E7" s="2">
        <f t="shared" si="0"/>
        <v>1376</v>
      </c>
    </row>
    <row r="8" spans="1:5" ht="17.25">
      <c r="A8" s="19" t="s">
        <v>7</v>
      </c>
      <c r="B8" s="33">
        <v>287</v>
      </c>
      <c r="C8" s="34">
        <v>402</v>
      </c>
      <c r="D8" s="35">
        <v>362</v>
      </c>
      <c r="E8" s="2">
        <f t="shared" si="0"/>
        <v>764</v>
      </c>
    </row>
    <row r="9" spans="1:5" ht="17.25">
      <c r="A9" s="19" t="s">
        <v>8</v>
      </c>
      <c r="B9" s="33">
        <v>127</v>
      </c>
      <c r="C9" s="34">
        <v>200</v>
      </c>
      <c r="D9" s="35">
        <v>191</v>
      </c>
      <c r="E9" s="2">
        <f t="shared" si="0"/>
        <v>391</v>
      </c>
    </row>
    <row r="10" spans="1:5" ht="17.25">
      <c r="A10" s="19" t="s">
        <v>9</v>
      </c>
      <c r="B10" s="33">
        <v>80</v>
      </c>
      <c r="C10" s="34">
        <v>133</v>
      </c>
      <c r="D10" s="35">
        <v>126</v>
      </c>
      <c r="E10" s="2">
        <f t="shared" si="0"/>
        <v>259</v>
      </c>
    </row>
    <row r="11" spans="1:5" ht="17.25">
      <c r="A11" s="19" t="s">
        <v>10</v>
      </c>
      <c r="B11" s="33">
        <v>48</v>
      </c>
      <c r="C11" s="34">
        <v>58</v>
      </c>
      <c r="D11" s="35">
        <v>64</v>
      </c>
      <c r="E11" s="2">
        <f t="shared" si="0"/>
        <v>122</v>
      </c>
    </row>
    <row r="12" spans="1:5" ht="17.25">
      <c r="A12" s="19" t="s">
        <v>11</v>
      </c>
      <c r="B12" s="33">
        <v>332</v>
      </c>
      <c r="C12" s="34">
        <v>310</v>
      </c>
      <c r="D12" s="35">
        <v>296</v>
      </c>
      <c r="E12" s="2">
        <f t="shared" si="0"/>
        <v>606</v>
      </c>
    </row>
    <row r="13" spans="1:5" ht="17.25">
      <c r="A13" s="19" t="s">
        <v>12</v>
      </c>
      <c r="B13" s="33">
        <v>749</v>
      </c>
      <c r="C13" s="34">
        <v>949</v>
      </c>
      <c r="D13" s="35">
        <v>921</v>
      </c>
      <c r="E13" s="2">
        <f t="shared" si="0"/>
        <v>1870</v>
      </c>
    </row>
    <row r="14" spans="1:5" ht="17.25">
      <c r="A14" s="19" t="s">
        <v>13</v>
      </c>
      <c r="B14" s="33">
        <v>101</v>
      </c>
      <c r="C14" s="34">
        <v>145</v>
      </c>
      <c r="D14" s="35">
        <v>152</v>
      </c>
      <c r="E14" s="2">
        <f t="shared" si="0"/>
        <v>297</v>
      </c>
    </row>
    <row r="15" spans="1:5" ht="17.25">
      <c r="A15" s="19" t="s">
        <v>14</v>
      </c>
      <c r="B15" s="33">
        <v>316</v>
      </c>
      <c r="C15" s="34">
        <v>381</v>
      </c>
      <c r="D15" s="35">
        <v>345</v>
      </c>
      <c r="E15" s="2">
        <f t="shared" si="0"/>
        <v>726</v>
      </c>
    </row>
    <row r="16" spans="1:5" ht="17.25">
      <c r="A16" s="19" t="s">
        <v>15</v>
      </c>
      <c r="B16" s="33">
        <v>156</v>
      </c>
      <c r="C16" s="34">
        <v>205</v>
      </c>
      <c r="D16" s="35">
        <v>217</v>
      </c>
      <c r="E16" s="2">
        <f t="shared" si="0"/>
        <v>422</v>
      </c>
    </row>
    <row r="17" spans="1:5" ht="17.25">
      <c r="A17" s="19" t="s">
        <v>16</v>
      </c>
      <c r="B17" s="33">
        <v>18</v>
      </c>
      <c r="C17" s="34">
        <v>41</v>
      </c>
      <c r="D17" s="35">
        <v>42</v>
      </c>
      <c r="E17" s="2">
        <f t="shared" si="0"/>
        <v>83</v>
      </c>
    </row>
    <row r="18" spans="1:5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</row>
    <row r="19" spans="1:5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</row>
    <row r="20" spans="1:5" ht="17.25">
      <c r="A20" s="18" t="s">
        <v>19</v>
      </c>
      <c r="B20" s="30">
        <v>325</v>
      </c>
      <c r="C20" s="31">
        <v>343</v>
      </c>
      <c r="D20" s="32">
        <v>353</v>
      </c>
      <c r="E20" s="11">
        <f t="shared" si="0"/>
        <v>696</v>
      </c>
    </row>
    <row r="21" spans="1:5" ht="17.25">
      <c r="A21" s="19" t="s">
        <v>20</v>
      </c>
      <c r="B21" s="33">
        <v>385</v>
      </c>
      <c r="C21" s="34">
        <v>471</v>
      </c>
      <c r="D21" s="35">
        <v>462</v>
      </c>
      <c r="E21" s="2">
        <f t="shared" si="0"/>
        <v>933</v>
      </c>
    </row>
    <row r="22" spans="1:5" ht="17.25">
      <c r="A22" s="19" t="s">
        <v>21</v>
      </c>
      <c r="B22" s="33">
        <v>631</v>
      </c>
      <c r="C22" s="34">
        <v>673</v>
      </c>
      <c r="D22" s="35">
        <v>769</v>
      </c>
      <c r="E22" s="2">
        <f t="shared" si="0"/>
        <v>1442</v>
      </c>
    </row>
    <row r="23" spans="1:5" ht="17.25">
      <c r="A23" s="19" t="s">
        <v>22</v>
      </c>
      <c r="B23" s="33">
        <v>307</v>
      </c>
      <c r="C23" s="34">
        <v>432</v>
      </c>
      <c r="D23" s="35">
        <v>426</v>
      </c>
      <c r="E23" s="2">
        <f t="shared" si="0"/>
        <v>858</v>
      </c>
    </row>
    <row r="24" spans="1:5" ht="17.25">
      <c r="A24" s="19" t="s">
        <v>23</v>
      </c>
      <c r="B24" s="33">
        <v>356</v>
      </c>
      <c r="C24" s="34">
        <v>504</v>
      </c>
      <c r="D24" s="35">
        <v>508</v>
      </c>
      <c r="E24" s="2">
        <f t="shared" si="0"/>
        <v>1012</v>
      </c>
    </row>
    <row r="25" spans="1:5" ht="17.25">
      <c r="A25" s="19" t="s">
        <v>24</v>
      </c>
      <c r="B25" s="33">
        <v>451</v>
      </c>
      <c r="C25" s="34">
        <v>637</v>
      </c>
      <c r="D25" s="35">
        <v>615</v>
      </c>
      <c r="E25" s="2">
        <f t="shared" si="0"/>
        <v>1252</v>
      </c>
    </row>
    <row r="26" spans="1:5" ht="18" thickBot="1">
      <c r="A26" s="44" t="s">
        <v>25</v>
      </c>
      <c r="B26" s="45">
        <f>SUM(B20:B25)</f>
        <v>2455</v>
      </c>
      <c r="C26" s="46">
        <f>SUM(C20:C25)</f>
        <v>3060</v>
      </c>
      <c r="D26" s="47">
        <f>SUM(D20:D25)</f>
        <v>3133</v>
      </c>
      <c r="E26" s="48">
        <f>SUM(E20:E25)</f>
        <v>6193</v>
      </c>
    </row>
    <row r="27" spans="1:5" ht="17.25">
      <c r="A27" s="18" t="s">
        <v>26</v>
      </c>
      <c r="B27" s="30">
        <v>384</v>
      </c>
      <c r="C27" s="31">
        <v>464</v>
      </c>
      <c r="D27" s="32">
        <v>451</v>
      </c>
      <c r="E27" s="11">
        <f>SUM(C27:D27)</f>
        <v>915</v>
      </c>
    </row>
    <row r="28" spans="1:5" ht="17.25">
      <c r="A28" s="19" t="s">
        <v>27</v>
      </c>
      <c r="B28" s="33">
        <v>382</v>
      </c>
      <c r="C28" s="34">
        <v>483</v>
      </c>
      <c r="D28" s="35">
        <v>471</v>
      </c>
      <c r="E28" s="2">
        <f>SUM(C28:D28)</f>
        <v>954</v>
      </c>
    </row>
    <row r="29" spans="1:5" ht="17.25">
      <c r="A29" s="19" t="s">
        <v>28</v>
      </c>
      <c r="B29" s="33">
        <v>426</v>
      </c>
      <c r="C29" s="34">
        <v>542</v>
      </c>
      <c r="D29" s="35">
        <v>655</v>
      </c>
      <c r="E29" s="2">
        <f>SUM(C29:D29)</f>
        <v>1197</v>
      </c>
    </row>
    <row r="30" spans="1:5" ht="17.25">
      <c r="A30" s="19" t="s">
        <v>29</v>
      </c>
      <c r="B30" s="33">
        <v>181</v>
      </c>
      <c r="C30" s="34">
        <v>234</v>
      </c>
      <c r="D30" s="35">
        <v>259</v>
      </c>
      <c r="E30" s="2">
        <f>SUM(C30:D30)</f>
        <v>493</v>
      </c>
    </row>
    <row r="31" spans="1:5" ht="18" thickBot="1">
      <c r="A31" s="44" t="s">
        <v>30</v>
      </c>
      <c r="B31" s="45">
        <f>SUM(B27:B30)</f>
        <v>1373</v>
      </c>
      <c r="C31" s="46">
        <f>SUM(C27:C30)</f>
        <v>1723</v>
      </c>
      <c r="D31" s="47">
        <f>SUM(D27:D30)</f>
        <v>1836</v>
      </c>
      <c r="E31" s="48">
        <f>SUM(E27:E30)</f>
        <v>3559</v>
      </c>
    </row>
    <row r="32" spans="1:5" ht="17.25">
      <c r="A32" s="18" t="s">
        <v>31</v>
      </c>
      <c r="B32" s="30">
        <v>40</v>
      </c>
      <c r="C32" s="31">
        <v>44</v>
      </c>
      <c r="D32" s="32">
        <v>44</v>
      </c>
      <c r="E32" s="11">
        <f>SUM(C32:D32)</f>
        <v>88</v>
      </c>
    </row>
    <row r="33" spans="1:5" ht="17.25">
      <c r="A33" s="19" t="s">
        <v>32</v>
      </c>
      <c r="B33" s="33">
        <v>228</v>
      </c>
      <c r="C33" s="34">
        <v>343</v>
      </c>
      <c r="D33" s="35">
        <v>341</v>
      </c>
      <c r="E33" s="2">
        <f>SUM(C33:D33)</f>
        <v>684</v>
      </c>
    </row>
    <row r="34" spans="1:5" ht="17.25">
      <c r="A34" s="19" t="s">
        <v>33</v>
      </c>
      <c r="B34" s="33">
        <v>184</v>
      </c>
      <c r="C34" s="34">
        <v>264</v>
      </c>
      <c r="D34" s="35">
        <v>252</v>
      </c>
      <c r="E34" s="2">
        <f>SUM(C34:D34)</f>
        <v>516</v>
      </c>
    </row>
    <row r="35" spans="1:5" ht="18" thickBot="1">
      <c r="A35" s="44" t="s">
        <v>34</v>
      </c>
      <c r="B35" s="49">
        <f>SUM(B32:B34)</f>
        <v>452</v>
      </c>
      <c r="C35" s="49">
        <f>SUM(C32:C34)</f>
        <v>651</v>
      </c>
      <c r="D35" s="49">
        <f>SUM(D32:D34)</f>
        <v>637</v>
      </c>
      <c r="E35" s="48">
        <f>SUM(E32:E34)</f>
        <v>1288</v>
      </c>
    </row>
    <row r="36" spans="1:5" ht="17.25">
      <c r="A36" s="18" t="s">
        <v>35</v>
      </c>
      <c r="B36" s="30">
        <v>131</v>
      </c>
      <c r="C36" s="31">
        <v>154</v>
      </c>
      <c r="D36" s="32">
        <v>183</v>
      </c>
      <c r="E36" s="11">
        <f>SUM(C36:D36)</f>
        <v>337</v>
      </c>
    </row>
    <row r="37" spans="1:5" ht="17.25">
      <c r="A37" s="20" t="s">
        <v>36</v>
      </c>
      <c r="B37" s="36">
        <v>66</v>
      </c>
      <c r="C37" s="37">
        <v>96</v>
      </c>
      <c r="D37" s="38">
        <v>118</v>
      </c>
      <c r="E37" s="17">
        <f>SUM(C37:D37)</f>
        <v>214</v>
      </c>
    </row>
    <row r="38" spans="1:5" ht="17.25">
      <c r="A38" s="21" t="s">
        <v>38</v>
      </c>
      <c r="B38" s="25">
        <f>SUM(B4:B19)+B26+B31+B35+B36+B37</f>
        <v>8309</v>
      </c>
      <c r="C38" s="23">
        <f>SUM(C4:C19)+C26+C31+C35+C36+C37</f>
        <v>10616</v>
      </c>
      <c r="D38" s="1">
        <f>SUM(D4:D19)+D26+D31+D35+D36+D37</f>
        <v>10649</v>
      </c>
      <c r="E38" s="2">
        <f>SUM(E4:E19)+E26+E31+E35+E36+E37</f>
        <v>21265</v>
      </c>
    </row>
    <row r="39" spans="1:5" ht="18" thickBot="1">
      <c r="A39" s="22" t="s">
        <v>37</v>
      </c>
      <c r="B39" s="26">
        <f>+B38-B37</f>
        <v>8243</v>
      </c>
      <c r="C39" s="24">
        <f>+C38-C37</f>
        <v>10520</v>
      </c>
      <c r="D39" s="12">
        <f>+D38-D37</f>
        <v>10531</v>
      </c>
      <c r="E39" s="13">
        <f>+E38-E37</f>
        <v>21051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8243</v>
      </c>
      <c r="C41" s="5" t="s">
        <v>0</v>
      </c>
      <c r="D41" s="6"/>
      <c r="E41" s="3"/>
    </row>
    <row r="42" spans="1:5" ht="17.25">
      <c r="A42" s="15" t="s">
        <v>43</v>
      </c>
      <c r="B42" s="7">
        <f>+E39</f>
        <v>21051</v>
      </c>
      <c r="C42" s="8" t="s">
        <v>44</v>
      </c>
      <c r="D42" s="6"/>
      <c r="E42" s="3"/>
    </row>
    <row r="43" spans="1:5" ht="17.25">
      <c r="A43" s="15" t="s">
        <v>1</v>
      </c>
      <c r="B43" s="7">
        <f>+C39</f>
        <v>10520</v>
      </c>
      <c r="C43" s="8" t="s">
        <v>44</v>
      </c>
      <c r="D43" s="6"/>
      <c r="E43" s="3"/>
    </row>
    <row r="44" spans="1:5" ht="18" thickBot="1">
      <c r="A44" s="16" t="s">
        <v>2</v>
      </c>
      <c r="B44" s="9">
        <f>+D39</f>
        <v>10531</v>
      </c>
      <c r="C44" s="10" t="s">
        <v>44</v>
      </c>
      <c r="D44" s="6"/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H8" sqref="H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58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80</v>
      </c>
      <c r="C4" s="31">
        <v>112</v>
      </c>
      <c r="D4" s="32">
        <v>85</v>
      </c>
      <c r="E4" s="11">
        <f aca="true" t="shared" si="0" ref="E4:E25">SUM(C4:D4)</f>
        <v>197</v>
      </c>
      <c r="F4" s="53">
        <f>+E4-'H16.12月'!E4</f>
        <v>-1</v>
      </c>
    </row>
    <row r="5" spans="1:6" ht="17.25">
      <c r="A5" s="19" t="s">
        <v>4</v>
      </c>
      <c r="B5" s="33">
        <v>728</v>
      </c>
      <c r="C5" s="34">
        <v>912</v>
      </c>
      <c r="D5" s="35">
        <v>841</v>
      </c>
      <c r="E5" s="2">
        <f t="shared" si="0"/>
        <v>1753</v>
      </c>
      <c r="F5" s="53">
        <f>+E5-'H16.12月'!E5</f>
        <v>0</v>
      </c>
    </row>
    <row r="6" spans="1:6" ht="17.25">
      <c r="A6" s="19" t="s">
        <v>5</v>
      </c>
      <c r="B6" s="33">
        <v>309</v>
      </c>
      <c r="C6" s="34">
        <v>396</v>
      </c>
      <c r="D6" s="35">
        <v>396</v>
      </c>
      <c r="E6" s="2">
        <f t="shared" si="0"/>
        <v>792</v>
      </c>
      <c r="F6" s="53">
        <f>+E6-'H16.12月'!E6</f>
        <v>-6</v>
      </c>
    </row>
    <row r="7" spans="1:6" ht="17.25">
      <c r="A7" s="19" t="s">
        <v>6</v>
      </c>
      <c r="B7" s="33">
        <v>517</v>
      </c>
      <c r="C7" s="34">
        <v>677</v>
      </c>
      <c r="D7" s="35">
        <v>685</v>
      </c>
      <c r="E7" s="2">
        <f t="shared" si="0"/>
        <v>1362</v>
      </c>
      <c r="F7" s="53">
        <f>+E7-'H16.12月'!E7</f>
        <v>-3</v>
      </c>
    </row>
    <row r="8" spans="1:6" ht="17.25">
      <c r="A8" s="19" t="s">
        <v>7</v>
      </c>
      <c r="B8" s="33">
        <v>283</v>
      </c>
      <c r="C8" s="34">
        <v>394</v>
      </c>
      <c r="D8" s="35">
        <v>351</v>
      </c>
      <c r="E8" s="2">
        <f t="shared" si="0"/>
        <v>745</v>
      </c>
      <c r="F8" s="53">
        <f>+E8-'H16.12月'!E8</f>
        <v>-5</v>
      </c>
    </row>
    <row r="9" spans="1:6" ht="17.25">
      <c r="A9" s="19" t="s">
        <v>8</v>
      </c>
      <c r="B9" s="33">
        <v>130</v>
      </c>
      <c r="C9" s="34">
        <v>202</v>
      </c>
      <c r="D9" s="35">
        <v>182</v>
      </c>
      <c r="E9" s="2">
        <f t="shared" si="0"/>
        <v>384</v>
      </c>
      <c r="F9" s="53">
        <f>+E9-'H16.12月'!E9</f>
        <v>-1</v>
      </c>
    </row>
    <row r="10" spans="1:6" ht="17.25">
      <c r="A10" s="19" t="s">
        <v>9</v>
      </c>
      <c r="B10" s="33">
        <v>81</v>
      </c>
      <c r="C10" s="34">
        <v>132</v>
      </c>
      <c r="D10" s="35">
        <v>128</v>
      </c>
      <c r="E10" s="2">
        <f t="shared" si="0"/>
        <v>260</v>
      </c>
      <c r="F10" s="53">
        <f>+E10-'H16.12月'!E10</f>
        <v>0</v>
      </c>
    </row>
    <row r="11" spans="1:6" ht="17.25">
      <c r="A11" s="19" t="s">
        <v>10</v>
      </c>
      <c r="B11" s="33">
        <v>51</v>
      </c>
      <c r="C11" s="34">
        <v>58</v>
      </c>
      <c r="D11" s="35">
        <v>61</v>
      </c>
      <c r="E11" s="2">
        <f t="shared" si="0"/>
        <v>119</v>
      </c>
      <c r="F11" s="53">
        <f>+E11-'H16.12月'!E11</f>
        <v>0</v>
      </c>
    </row>
    <row r="12" spans="1:6" ht="17.25">
      <c r="A12" s="19" t="s">
        <v>11</v>
      </c>
      <c r="B12" s="33">
        <v>318</v>
      </c>
      <c r="C12" s="34">
        <v>304</v>
      </c>
      <c r="D12" s="35">
        <v>288</v>
      </c>
      <c r="E12" s="2">
        <f t="shared" si="0"/>
        <v>592</v>
      </c>
      <c r="F12" s="53">
        <f>+E12-'H16.12月'!E12</f>
        <v>1</v>
      </c>
    </row>
    <row r="13" spans="1:6" ht="17.25">
      <c r="A13" s="19" t="s">
        <v>12</v>
      </c>
      <c r="B13" s="33">
        <v>765</v>
      </c>
      <c r="C13" s="34">
        <v>963</v>
      </c>
      <c r="D13" s="35">
        <v>929</v>
      </c>
      <c r="E13" s="2">
        <f t="shared" si="0"/>
        <v>1892</v>
      </c>
      <c r="F13" s="53">
        <f>+E13-'H16.12月'!E13</f>
        <v>5</v>
      </c>
    </row>
    <row r="14" spans="1:6" ht="17.25">
      <c r="A14" s="19" t="s">
        <v>13</v>
      </c>
      <c r="B14" s="33">
        <v>105</v>
      </c>
      <c r="C14" s="34">
        <v>149</v>
      </c>
      <c r="D14" s="35">
        <v>156</v>
      </c>
      <c r="E14" s="2">
        <f t="shared" si="0"/>
        <v>305</v>
      </c>
      <c r="F14" s="53">
        <f>+E14-'H16.12月'!E14</f>
        <v>0</v>
      </c>
    </row>
    <row r="15" spans="1:6" ht="17.25">
      <c r="A15" s="19" t="s">
        <v>14</v>
      </c>
      <c r="B15" s="33">
        <v>322</v>
      </c>
      <c r="C15" s="34">
        <v>384</v>
      </c>
      <c r="D15" s="35">
        <v>347</v>
      </c>
      <c r="E15" s="2">
        <f t="shared" si="0"/>
        <v>731</v>
      </c>
      <c r="F15" s="53">
        <f>+E15-'H16.12月'!E15</f>
        <v>4</v>
      </c>
    </row>
    <row r="16" spans="1:6" ht="17.25">
      <c r="A16" s="19" t="s">
        <v>15</v>
      </c>
      <c r="B16" s="33">
        <v>156</v>
      </c>
      <c r="C16" s="34">
        <v>204</v>
      </c>
      <c r="D16" s="35">
        <v>219</v>
      </c>
      <c r="E16" s="2">
        <f t="shared" si="0"/>
        <v>423</v>
      </c>
      <c r="F16" s="53">
        <f>+E16-'H16.12月'!E16</f>
        <v>-4</v>
      </c>
    </row>
    <row r="17" spans="1:6" ht="17.25">
      <c r="A17" s="19" t="s">
        <v>16</v>
      </c>
      <c r="B17" s="33">
        <v>19</v>
      </c>
      <c r="C17" s="34">
        <v>41</v>
      </c>
      <c r="D17" s="35">
        <v>40</v>
      </c>
      <c r="E17" s="2">
        <f t="shared" si="0"/>
        <v>81</v>
      </c>
      <c r="F17" s="53">
        <f>+E17-'H16.12月'!E17</f>
        <v>-1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+E18-'H16.12月'!E18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+E19-'H16.12月'!E19</f>
        <v>0</v>
      </c>
    </row>
    <row r="20" spans="1:6" ht="17.25">
      <c r="A20" s="18" t="s">
        <v>19</v>
      </c>
      <c r="B20" s="30">
        <v>342</v>
      </c>
      <c r="C20" s="31">
        <v>352</v>
      </c>
      <c r="D20" s="32">
        <v>369</v>
      </c>
      <c r="E20" s="11">
        <f t="shared" si="0"/>
        <v>721</v>
      </c>
      <c r="F20" s="53">
        <f>+E20-'H16.12月'!E20</f>
        <v>4</v>
      </c>
    </row>
    <row r="21" spans="1:6" ht="17.25">
      <c r="A21" s="19" t="s">
        <v>20</v>
      </c>
      <c r="B21" s="33">
        <v>382</v>
      </c>
      <c r="C21" s="34">
        <v>472</v>
      </c>
      <c r="D21" s="35">
        <v>453</v>
      </c>
      <c r="E21" s="2">
        <f t="shared" si="0"/>
        <v>925</v>
      </c>
      <c r="F21" s="53">
        <f>+E21-'H16.12月'!E21</f>
        <v>4</v>
      </c>
    </row>
    <row r="22" spans="1:6" ht="17.25">
      <c r="A22" s="19" t="s">
        <v>21</v>
      </c>
      <c r="B22" s="33">
        <v>637</v>
      </c>
      <c r="C22" s="34">
        <v>681</v>
      </c>
      <c r="D22" s="35">
        <v>764</v>
      </c>
      <c r="E22" s="2">
        <f t="shared" si="0"/>
        <v>1445</v>
      </c>
      <c r="F22" s="53">
        <f>+E22-'H16.12月'!E22</f>
        <v>-5</v>
      </c>
    </row>
    <row r="23" spans="1:6" ht="17.25">
      <c r="A23" s="19" t="s">
        <v>22</v>
      </c>
      <c r="B23" s="33">
        <v>309</v>
      </c>
      <c r="C23" s="34">
        <v>435</v>
      </c>
      <c r="D23" s="35">
        <v>415</v>
      </c>
      <c r="E23" s="2">
        <f t="shared" si="0"/>
        <v>850</v>
      </c>
      <c r="F23" s="53">
        <f>+E23-'H16.12月'!E23</f>
        <v>-2</v>
      </c>
    </row>
    <row r="24" spans="1:6" ht="17.25">
      <c r="A24" s="19" t="s">
        <v>23</v>
      </c>
      <c r="B24" s="33">
        <v>353</v>
      </c>
      <c r="C24" s="34">
        <v>501</v>
      </c>
      <c r="D24" s="35">
        <v>479</v>
      </c>
      <c r="E24" s="2">
        <f t="shared" si="0"/>
        <v>980</v>
      </c>
      <c r="F24" s="53">
        <f>+E24-'H16.12月'!E24</f>
        <v>-9</v>
      </c>
    </row>
    <row r="25" spans="1:6" ht="17.25">
      <c r="A25" s="19" t="s">
        <v>24</v>
      </c>
      <c r="B25" s="33">
        <v>445</v>
      </c>
      <c r="C25" s="34">
        <v>614</v>
      </c>
      <c r="D25" s="35">
        <v>597</v>
      </c>
      <c r="E25" s="2">
        <f t="shared" si="0"/>
        <v>1211</v>
      </c>
      <c r="F25" s="53">
        <f>+E25-'H16.12月'!E25</f>
        <v>-7</v>
      </c>
    </row>
    <row r="26" spans="1:6" ht="18" thickBot="1">
      <c r="A26" s="44" t="s">
        <v>25</v>
      </c>
      <c r="B26" s="45">
        <f>SUM(B20:B25)</f>
        <v>2468</v>
      </c>
      <c r="C26" s="46">
        <f>SUM(C20:C25)</f>
        <v>3055</v>
      </c>
      <c r="D26" s="47">
        <f>SUM(D20:D25)</f>
        <v>3077</v>
      </c>
      <c r="E26" s="48">
        <f>SUM(E20:E25)</f>
        <v>6132</v>
      </c>
      <c r="F26" s="53">
        <f>+E26-'H16.12月'!E26</f>
        <v>-15</v>
      </c>
    </row>
    <row r="27" spans="1:6" ht="17.25">
      <c r="A27" s="18" t="s">
        <v>26</v>
      </c>
      <c r="B27" s="30">
        <v>382</v>
      </c>
      <c r="C27" s="31">
        <v>457</v>
      </c>
      <c r="D27" s="32">
        <v>444</v>
      </c>
      <c r="E27" s="11">
        <f>SUM(C27:D27)</f>
        <v>901</v>
      </c>
      <c r="F27" s="53">
        <f>+E27-'H16.12月'!E27</f>
        <v>-6</v>
      </c>
    </row>
    <row r="28" spans="1:6" ht="17.25">
      <c r="A28" s="19" t="s">
        <v>27</v>
      </c>
      <c r="B28" s="33">
        <v>391</v>
      </c>
      <c r="C28" s="34">
        <v>499</v>
      </c>
      <c r="D28" s="35">
        <v>484</v>
      </c>
      <c r="E28" s="2">
        <f>SUM(C28:D28)</f>
        <v>983</v>
      </c>
      <c r="F28" s="53">
        <f>+E28-'H16.12月'!E28</f>
        <v>-1</v>
      </c>
    </row>
    <row r="29" spans="1:6" ht="17.25">
      <c r="A29" s="19" t="s">
        <v>28</v>
      </c>
      <c r="B29" s="33">
        <v>432</v>
      </c>
      <c r="C29" s="34">
        <v>540</v>
      </c>
      <c r="D29" s="35">
        <v>645</v>
      </c>
      <c r="E29" s="2">
        <f>SUM(C29:D29)</f>
        <v>1185</v>
      </c>
      <c r="F29" s="53">
        <f>+E29-'H16.12月'!E29</f>
        <v>4</v>
      </c>
    </row>
    <row r="30" spans="1:6" ht="17.25">
      <c r="A30" s="19" t="s">
        <v>29</v>
      </c>
      <c r="B30" s="33">
        <v>182</v>
      </c>
      <c r="C30" s="34">
        <v>235</v>
      </c>
      <c r="D30" s="35">
        <v>258</v>
      </c>
      <c r="E30" s="2">
        <f>SUM(C30:D30)</f>
        <v>493</v>
      </c>
      <c r="F30" s="53">
        <f>+E30-'H16.12月'!E30</f>
        <v>1</v>
      </c>
    </row>
    <row r="31" spans="1:6" ht="18" thickBot="1">
      <c r="A31" s="44" t="s">
        <v>30</v>
      </c>
      <c r="B31" s="45">
        <f>SUM(B27:B30)</f>
        <v>1387</v>
      </c>
      <c r="C31" s="46">
        <f>SUM(C27:C30)</f>
        <v>1731</v>
      </c>
      <c r="D31" s="47">
        <f>SUM(D27:D30)</f>
        <v>1831</v>
      </c>
      <c r="E31" s="48">
        <f>SUM(E27:E30)</f>
        <v>3562</v>
      </c>
      <c r="F31" s="53">
        <f>+E31-'H16.12月'!E31</f>
        <v>-2</v>
      </c>
    </row>
    <row r="32" spans="1:6" ht="17.25">
      <c r="A32" s="18" t="s">
        <v>31</v>
      </c>
      <c r="B32" s="30">
        <v>125</v>
      </c>
      <c r="C32" s="31">
        <v>161</v>
      </c>
      <c r="D32" s="32">
        <v>168</v>
      </c>
      <c r="E32" s="11">
        <f>SUM(C32:D32)</f>
        <v>329</v>
      </c>
      <c r="F32" s="53">
        <f>+E32-'H16.12月'!E32</f>
        <v>42</v>
      </c>
    </row>
    <row r="33" spans="1:6" ht="17.25">
      <c r="A33" s="19" t="s">
        <v>32</v>
      </c>
      <c r="B33" s="33">
        <v>256</v>
      </c>
      <c r="C33" s="34">
        <v>391</v>
      </c>
      <c r="D33" s="35">
        <v>386</v>
      </c>
      <c r="E33" s="2">
        <f>SUM(C33:D33)</f>
        <v>777</v>
      </c>
      <c r="F33" s="53">
        <f>+E33-'H16.12月'!E33</f>
        <v>6</v>
      </c>
    </row>
    <row r="34" spans="1:6" ht="17.25">
      <c r="A34" s="19" t="s">
        <v>33</v>
      </c>
      <c r="B34" s="33">
        <v>214</v>
      </c>
      <c r="C34" s="34">
        <v>300</v>
      </c>
      <c r="D34" s="35">
        <v>294</v>
      </c>
      <c r="E34" s="2">
        <f>SUM(C34:D34)</f>
        <v>594</v>
      </c>
      <c r="F34" s="53">
        <f>+E34-'H16.12月'!E34</f>
        <v>5</v>
      </c>
    </row>
    <row r="35" spans="1:6" ht="18" thickBot="1">
      <c r="A35" s="44" t="s">
        <v>34</v>
      </c>
      <c r="B35" s="49">
        <f>SUM(B32:B34)</f>
        <v>595</v>
      </c>
      <c r="C35" s="49">
        <f>SUM(C32:C34)</f>
        <v>852</v>
      </c>
      <c r="D35" s="49">
        <f>SUM(D32:D34)</f>
        <v>848</v>
      </c>
      <c r="E35" s="48">
        <f>SUM(E32:E34)</f>
        <v>1700</v>
      </c>
      <c r="F35" s="53">
        <f>+E35-'H16.12月'!E35</f>
        <v>53</v>
      </c>
    </row>
    <row r="36" spans="1:6" ht="17.25">
      <c r="A36" s="18" t="s">
        <v>35</v>
      </c>
      <c r="B36" s="30">
        <v>130</v>
      </c>
      <c r="C36" s="31">
        <v>146</v>
      </c>
      <c r="D36" s="32">
        <v>179</v>
      </c>
      <c r="E36" s="11">
        <f>SUM(C36:D36)</f>
        <v>325</v>
      </c>
      <c r="F36" s="53">
        <f>+E36-'H16.12月'!E36</f>
        <v>0</v>
      </c>
    </row>
    <row r="37" spans="1:6" ht="17.25">
      <c r="A37" s="20" t="s">
        <v>36</v>
      </c>
      <c r="B37" s="36">
        <v>76</v>
      </c>
      <c r="C37" s="37">
        <v>113</v>
      </c>
      <c r="D37" s="38">
        <v>137</v>
      </c>
      <c r="E37" s="17">
        <f>SUM(C37:D37)</f>
        <v>250</v>
      </c>
      <c r="F37" s="53">
        <f>+E37-'H16.12月'!E37</f>
        <v>9</v>
      </c>
    </row>
    <row r="38" spans="1:6" ht="17.25">
      <c r="A38" s="21" t="s">
        <v>38</v>
      </c>
      <c r="B38" s="25">
        <f>SUM(B4:B19)+B26+B31+B35+B36+B37</f>
        <v>8524</v>
      </c>
      <c r="C38" s="23">
        <f>SUM(C4:C19)+C26+C31+C35+C36+C37</f>
        <v>10833</v>
      </c>
      <c r="D38" s="1">
        <f>SUM(D4:D19)+D26+D31+D35+D36+D37</f>
        <v>10785</v>
      </c>
      <c r="E38" s="2">
        <f>SUM(E4:E19)+E26+E31+E35+E36+E37</f>
        <v>21618</v>
      </c>
      <c r="F38" s="53">
        <f>+E38-'H16.12月'!E38</f>
        <v>34</v>
      </c>
    </row>
    <row r="39" spans="1:6" ht="18" thickBot="1">
      <c r="A39" s="22" t="s">
        <v>37</v>
      </c>
      <c r="B39" s="26">
        <f>+B38-B37</f>
        <v>8448</v>
      </c>
      <c r="C39" s="24">
        <f>+C38-C37</f>
        <v>10720</v>
      </c>
      <c r="D39" s="12">
        <f>+D38-D37</f>
        <v>10648</v>
      </c>
      <c r="E39" s="13">
        <f>+E38-E37</f>
        <v>21368</v>
      </c>
      <c r="F39" s="53">
        <f>+E39-'H16.12月'!E39</f>
        <v>25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8448</v>
      </c>
      <c r="C41" s="5" t="s">
        <v>0</v>
      </c>
      <c r="D41" s="54">
        <f>+B41-'H16.12月'!B41</f>
        <v>19</v>
      </c>
      <c r="E41" s="3"/>
    </row>
    <row r="42" spans="1:5" ht="17.25">
      <c r="A42" s="15" t="s">
        <v>43</v>
      </c>
      <c r="B42" s="7">
        <f>+E39</f>
        <v>21368</v>
      </c>
      <c r="C42" s="8" t="s">
        <v>44</v>
      </c>
      <c r="D42" s="54">
        <f>+B42-'H16.12月'!B42</f>
        <v>25</v>
      </c>
      <c r="E42" s="3"/>
    </row>
    <row r="43" spans="1:5" ht="17.25">
      <c r="A43" s="15" t="s">
        <v>1</v>
      </c>
      <c r="B43" s="7">
        <f>+C39</f>
        <v>10720</v>
      </c>
      <c r="C43" s="8" t="s">
        <v>44</v>
      </c>
      <c r="D43" s="54">
        <f>+B43-'H16.12月'!B43</f>
        <v>22</v>
      </c>
      <c r="E43" s="3"/>
    </row>
    <row r="44" spans="1:5" ht="18" thickBot="1">
      <c r="A44" s="16" t="s">
        <v>2</v>
      </c>
      <c r="B44" s="9">
        <f>+D39</f>
        <v>10648</v>
      </c>
      <c r="C44" s="10" t="s">
        <v>44</v>
      </c>
      <c r="D44" s="54">
        <f>+B44-'H16.12月'!B44</f>
        <v>3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59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81</v>
      </c>
      <c r="C4" s="31">
        <v>111</v>
      </c>
      <c r="D4" s="32">
        <v>85</v>
      </c>
      <c r="E4" s="11">
        <f aca="true" t="shared" si="0" ref="E4:E25">SUM(C4:D4)</f>
        <v>196</v>
      </c>
      <c r="F4" s="53">
        <f>+E4-'H17.1月'!E4</f>
        <v>-1</v>
      </c>
    </row>
    <row r="5" spans="1:6" ht="17.25">
      <c r="A5" s="19" t="s">
        <v>4</v>
      </c>
      <c r="B5" s="33">
        <v>719</v>
      </c>
      <c r="C5" s="34">
        <v>903</v>
      </c>
      <c r="D5" s="35">
        <v>838</v>
      </c>
      <c r="E5" s="2">
        <f t="shared" si="0"/>
        <v>1741</v>
      </c>
      <c r="F5" s="53">
        <f>+E5-'H17.1月'!E5</f>
        <v>-12</v>
      </c>
    </row>
    <row r="6" spans="1:6" ht="17.25">
      <c r="A6" s="19" t="s">
        <v>5</v>
      </c>
      <c r="B6" s="33">
        <v>311</v>
      </c>
      <c r="C6" s="34">
        <v>398</v>
      </c>
      <c r="D6" s="35">
        <v>396</v>
      </c>
      <c r="E6" s="2">
        <f t="shared" si="0"/>
        <v>794</v>
      </c>
      <c r="F6" s="53">
        <f>+E6-'H17.1月'!E6</f>
        <v>2</v>
      </c>
    </row>
    <row r="7" spans="1:6" ht="17.25">
      <c r="A7" s="19" t="s">
        <v>6</v>
      </c>
      <c r="B7" s="33">
        <v>518</v>
      </c>
      <c r="C7" s="34">
        <v>678</v>
      </c>
      <c r="D7" s="35">
        <v>687</v>
      </c>
      <c r="E7" s="2">
        <f t="shared" si="0"/>
        <v>1365</v>
      </c>
      <c r="F7" s="53">
        <f>+E7-'H17.1月'!E7</f>
        <v>3</v>
      </c>
    </row>
    <row r="8" spans="1:6" ht="17.25">
      <c r="A8" s="19" t="s">
        <v>7</v>
      </c>
      <c r="B8" s="33">
        <v>286</v>
      </c>
      <c r="C8" s="34">
        <v>394</v>
      </c>
      <c r="D8" s="35">
        <v>352</v>
      </c>
      <c r="E8" s="2">
        <f t="shared" si="0"/>
        <v>746</v>
      </c>
      <c r="F8" s="53">
        <f>+E8-'H17.1月'!E8</f>
        <v>1</v>
      </c>
    </row>
    <row r="9" spans="1:6" ht="17.25">
      <c r="A9" s="19" t="s">
        <v>8</v>
      </c>
      <c r="B9" s="33">
        <v>130</v>
      </c>
      <c r="C9" s="34">
        <v>201</v>
      </c>
      <c r="D9" s="35">
        <v>181</v>
      </c>
      <c r="E9" s="2">
        <f t="shared" si="0"/>
        <v>382</v>
      </c>
      <c r="F9" s="53">
        <f>+E9-'H17.1月'!E9</f>
        <v>-2</v>
      </c>
    </row>
    <row r="10" spans="1:6" ht="17.25">
      <c r="A10" s="19" t="s">
        <v>9</v>
      </c>
      <c r="B10" s="33">
        <v>81</v>
      </c>
      <c r="C10" s="34">
        <v>132</v>
      </c>
      <c r="D10" s="35">
        <v>128</v>
      </c>
      <c r="E10" s="2">
        <f t="shared" si="0"/>
        <v>260</v>
      </c>
      <c r="F10" s="53">
        <f>+E10-'H17.1月'!E10</f>
        <v>0</v>
      </c>
    </row>
    <row r="11" spans="1:6" ht="17.25">
      <c r="A11" s="19" t="s">
        <v>10</v>
      </c>
      <c r="B11" s="33">
        <v>52</v>
      </c>
      <c r="C11" s="34">
        <v>58</v>
      </c>
      <c r="D11" s="35">
        <v>60</v>
      </c>
      <c r="E11" s="2">
        <f t="shared" si="0"/>
        <v>118</v>
      </c>
      <c r="F11" s="53">
        <f>+E11-'H17.1月'!E11</f>
        <v>-1</v>
      </c>
    </row>
    <row r="12" spans="1:6" ht="17.25">
      <c r="A12" s="19" t="s">
        <v>11</v>
      </c>
      <c r="B12" s="33">
        <v>321</v>
      </c>
      <c r="C12" s="34">
        <v>307</v>
      </c>
      <c r="D12" s="35">
        <v>288</v>
      </c>
      <c r="E12" s="2">
        <f t="shared" si="0"/>
        <v>595</v>
      </c>
      <c r="F12" s="53">
        <f>+E12-'H17.1月'!E12</f>
        <v>3</v>
      </c>
    </row>
    <row r="13" spans="1:6" ht="17.25">
      <c r="A13" s="19" t="s">
        <v>12</v>
      </c>
      <c r="B13" s="33">
        <v>765</v>
      </c>
      <c r="C13" s="34">
        <v>960</v>
      </c>
      <c r="D13" s="35">
        <v>931</v>
      </c>
      <c r="E13" s="2">
        <f t="shared" si="0"/>
        <v>1891</v>
      </c>
      <c r="F13" s="53">
        <f>+E13-'H17.1月'!E13</f>
        <v>-1</v>
      </c>
    </row>
    <row r="14" spans="1:6" ht="17.25">
      <c r="A14" s="19" t="s">
        <v>13</v>
      </c>
      <c r="B14" s="33">
        <v>105</v>
      </c>
      <c r="C14" s="34">
        <v>149</v>
      </c>
      <c r="D14" s="35">
        <v>156</v>
      </c>
      <c r="E14" s="2">
        <f t="shared" si="0"/>
        <v>305</v>
      </c>
      <c r="F14" s="53">
        <f>+E14-'H17.1月'!E14</f>
        <v>0</v>
      </c>
    </row>
    <row r="15" spans="1:6" ht="17.25">
      <c r="A15" s="19" t="s">
        <v>14</v>
      </c>
      <c r="B15" s="33">
        <v>323</v>
      </c>
      <c r="C15" s="34">
        <v>386</v>
      </c>
      <c r="D15" s="35">
        <v>348</v>
      </c>
      <c r="E15" s="2">
        <f t="shared" si="0"/>
        <v>734</v>
      </c>
      <c r="F15" s="53">
        <f>+E15-'H17.1月'!E15</f>
        <v>3</v>
      </c>
    </row>
    <row r="16" spans="1:6" ht="17.25">
      <c r="A16" s="19" t="s">
        <v>15</v>
      </c>
      <c r="B16" s="33">
        <v>157</v>
      </c>
      <c r="C16" s="34">
        <v>204</v>
      </c>
      <c r="D16" s="35">
        <v>220</v>
      </c>
      <c r="E16" s="2">
        <f t="shared" si="0"/>
        <v>424</v>
      </c>
      <c r="F16" s="53">
        <f>+E16-'H17.1月'!E16</f>
        <v>1</v>
      </c>
    </row>
    <row r="17" spans="1:6" ht="17.25">
      <c r="A17" s="19" t="s">
        <v>16</v>
      </c>
      <c r="B17" s="33">
        <v>19</v>
      </c>
      <c r="C17" s="34">
        <v>41</v>
      </c>
      <c r="D17" s="35">
        <v>40</v>
      </c>
      <c r="E17" s="2">
        <f t="shared" si="0"/>
        <v>81</v>
      </c>
      <c r="F17" s="53">
        <f>+E17-'H17.1月'!E17</f>
        <v>0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+E18-'H17.1月'!E18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+E19-'H17.1月'!E19</f>
        <v>0</v>
      </c>
    </row>
    <row r="20" spans="1:6" ht="17.25">
      <c r="A20" s="18" t="s">
        <v>19</v>
      </c>
      <c r="B20" s="30">
        <v>337</v>
      </c>
      <c r="C20" s="31">
        <v>347</v>
      </c>
      <c r="D20" s="32">
        <v>369</v>
      </c>
      <c r="E20" s="11">
        <f t="shared" si="0"/>
        <v>716</v>
      </c>
      <c r="F20" s="53">
        <f>+E20-'H17.1月'!E20</f>
        <v>-5</v>
      </c>
    </row>
    <row r="21" spans="1:6" ht="17.25">
      <c r="A21" s="19" t="s">
        <v>20</v>
      </c>
      <c r="B21" s="33">
        <v>379</v>
      </c>
      <c r="C21" s="34">
        <v>469</v>
      </c>
      <c r="D21" s="35">
        <v>453</v>
      </c>
      <c r="E21" s="2">
        <f t="shared" si="0"/>
        <v>922</v>
      </c>
      <c r="F21" s="53">
        <f>+E21-'H17.1月'!E21</f>
        <v>-3</v>
      </c>
    </row>
    <row r="22" spans="1:6" ht="17.25">
      <c r="A22" s="19" t="s">
        <v>21</v>
      </c>
      <c r="B22" s="33">
        <v>636</v>
      </c>
      <c r="C22" s="34">
        <v>680</v>
      </c>
      <c r="D22" s="35">
        <v>764</v>
      </c>
      <c r="E22" s="2">
        <f t="shared" si="0"/>
        <v>1444</v>
      </c>
      <c r="F22" s="53">
        <f>+E22-'H17.1月'!E22</f>
        <v>-1</v>
      </c>
    </row>
    <row r="23" spans="1:6" ht="17.25">
      <c r="A23" s="19" t="s">
        <v>22</v>
      </c>
      <c r="B23" s="33">
        <v>309</v>
      </c>
      <c r="C23" s="34">
        <v>434</v>
      </c>
      <c r="D23" s="35">
        <v>414</v>
      </c>
      <c r="E23" s="2">
        <f t="shared" si="0"/>
        <v>848</v>
      </c>
      <c r="F23" s="53">
        <f>+E23-'H17.1月'!E23</f>
        <v>-2</v>
      </c>
    </row>
    <row r="24" spans="1:6" ht="17.25">
      <c r="A24" s="19" t="s">
        <v>23</v>
      </c>
      <c r="B24" s="33">
        <v>352</v>
      </c>
      <c r="C24" s="34">
        <v>502</v>
      </c>
      <c r="D24" s="35">
        <v>478</v>
      </c>
      <c r="E24" s="2">
        <f t="shared" si="0"/>
        <v>980</v>
      </c>
      <c r="F24" s="53">
        <f>+E24-'H17.1月'!E24</f>
        <v>0</v>
      </c>
    </row>
    <row r="25" spans="1:6" ht="17.25">
      <c r="A25" s="19" t="s">
        <v>24</v>
      </c>
      <c r="B25" s="33">
        <v>444</v>
      </c>
      <c r="C25" s="34">
        <v>612</v>
      </c>
      <c r="D25" s="35">
        <v>594</v>
      </c>
      <c r="E25" s="2">
        <f t="shared" si="0"/>
        <v>1206</v>
      </c>
      <c r="F25" s="53">
        <f>+E25-'H17.1月'!E25</f>
        <v>-5</v>
      </c>
    </row>
    <row r="26" spans="1:6" ht="18" thickBot="1">
      <c r="A26" s="44" t="s">
        <v>25</v>
      </c>
      <c r="B26" s="45">
        <f>SUM(B20:B25)</f>
        <v>2457</v>
      </c>
      <c r="C26" s="46">
        <f>SUM(C20:C25)</f>
        <v>3044</v>
      </c>
      <c r="D26" s="47">
        <f>SUM(D20:D25)</f>
        <v>3072</v>
      </c>
      <c r="E26" s="48">
        <f>SUM(E20:E25)</f>
        <v>6116</v>
      </c>
      <c r="F26" s="53">
        <f>+E26-'H17.1月'!E26</f>
        <v>-16</v>
      </c>
    </row>
    <row r="27" spans="1:6" ht="17.25">
      <c r="A27" s="18" t="s">
        <v>26</v>
      </c>
      <c r="B27" s="30">
        <v>382</v>
      </c>
      <c r="C27" s="31">
        <v>458</v>
      </c>
      <c r="D27" s="32">
        <v>443</v>
      </c>
      <c r="E27" s="11">
        <f>SUM(C27:D27)</f>
        <v>901</v>
      </c>
      <c r="F27" s="53">
        <f>+E27-'H17.1月'!E27</f>
        <v>0</v>
      </c>
    </row>
    <row r="28" spans="1:6" ht="17.25">
      <c r="A28" s="19" t="s">
        <v>27</v>
      </c>
      <c r="B28" s="33">
        <v>391</v>
      </c>
      <c r="C28" s="34">
        <v>501</v>
      </c>
      <c r="D28" s="35">
        <v>484</v>
      </c>
      <c r="E28" s="2">
        <f>SUM(C28:D28)</f>
        <v>985</v>
      </c>
      <c r="F28" s="53">
        <f>+E28-'H17.1月'!E28</f>
        <v>2</v>
      </c>
    </row>
    <row r="29" spans="1:6" ht="17.25">
      <c r="A29" s="19" t="s">
        <v>28</v>
      </c>
      <c r="B29" s="33">
        <v>431</v>
      </c>
      <c r="C29" s="34">
        <v>538</v>
      </c>
      <c r="D29" s="35">
        <v>644</v>
      </c>
      <c r="E29" s="2">
        <f>SUM(C29:D29)</f>
        <v>1182</v>
      </c>
      <c r="F29" s="53">
        <f>+E29-'H17.1月'!E29</f>
        <v>-3</v>
      </c>
    </row>
    <row r="30" spans="1:6" ht="17.25">
      <c r="A30" s="19" t="s">
        <v>29</v>
      </c>
      <c r="B30" s="33">
        <v>182</v>
      </c>
      <c r="C30" s="34">
        <v>235</v>
      </c>
      <c r="D30" s="35">
        <v>258</v>
      </c>
      <c r="E30" s="2">
        <f>SUM(C30:D30)</f>
        <v>493</v>
      </c>
      <c r="F30" s="53">
        <f>+E30-'H17.1月'!E30</f>
        <v>0</v>
      </c>
    </row>
    <row r="31" spans="1:6" ht="18" thickBot="1">
      <c r="A31" s="44" t="s">
        <v>30</v>
      </c>
      <c r="B31" s="45">
        <f>SUM(B27:B30)</f>
        <v>1386</v>
      </c>
      <c r="C31" s="46">
        <f>SUM(C27:C30)</f>
        <v>1732</v>
      </c>
      <c r="D31" s="47">
        <f>SUM(D27:D30)</f>
        <v>1829</v>
      </c>
      <c r="E31" s="48">
        <f>SUM(E27:E30)</f>
        <v>3561</v>
      </c>
      <c r="F31" s="53">
        <f>+E31-'H17.1月'!E31</f>
        <v>-1</v>
      </c>
    </row>
    <row r="32" spans="1:6" ht="17.25">
      <c r="A32" s="18" t="s">
        <v>31</v>
      </c>
      <c r="B32" s="30">
        <v>125</v>
      </c>
      <c r="C32" s="31">
        <v>166</v>
      </c>
      <c r="D32" s="32">
        <v>170</v>
      </c>
      <c r="E32" s="11">
        <f>SUM(C32:D32)</f>
        <v>336</v>
      </c>
      <c r="F32" s="53">
        <f>+E32-'H17.1月'!E32</f>
        <v>7</v>
      </c>
    </row>
    <row r="33" spans="1:6" ht="17.25">
      <c r="A33" s="19" t="s">
        <v>32</v>
      </c>
      <c r="B33" s="33">
        <v>259</v>
      </c>
      <c r="C33" s="34">
        <v>392</v>
      </c>
      <c r="D33" s="35">
        <v>387</v>
      </c>
      <c r="E33" s="2">
        <f>SUM(C33:D33)</f>
        <v>779</v>
      </c>
      <c r="F33" s="53">
        <f>+E33-'H17.1月'!E33</f>
        <v>2</v>
      </c>
    </row>
    <row r="34" spans="1:6" ht="17.25">
      <c r="A34" s="19" t="s">
        <v>33</v>
      </c>
      <c r="B34" s="33">
        <v>218</v>
      </c>
      <c r="C34" s="34">
        <v>306</v>
      </c>
      <c r="D34" s="35">
        <v>299</v>
      </c>
      <c r="E34" s="2">
        <f>SUM(C34:D34)</f>
        <v>605</v>
      </c>
      <c r="F34" s="53">
        <f>+E34-'H17.1月'!E34</f>
        <v>11</v>
      </c>
    </row>
    <row r="35" spans="1:6" ht="18" thickBot="1">
      <c r="A35" s="44" t="s">
        <v>34</v>
      </c>
      <c r="B35" s="49">
        <f>SUM(B32:B34)</f>
        <v>602</v>
      </c>
      <c r="C35" s="49">
        <f>SUM(C32:C34)</f>
        <v>864</v>
      </c>
      <c r="D35" s="49">
        <f>SUM(D32:D34)</f>
        <v>856</v>
      </c>
      <c r="E35" s="48">
        <f>SUM(E32:E34)</f>
        <v>1720</v>
      </c>
      <c r="F35" s="53">
        <f>+E35-'H17.1月'!E35</f>
        <v>20</v>
      </c>
    </row>
    <row r="36" spans="1:6" ht="17.25">
      <c r="A36" s="18" t="s">
        <v>35</v>
      </c>
      <c r="B36" s="30">
        <v>131</v>
      </c>
      <c r="C36" s="31">
        <v>146</v>
      </c>
      <c r="D36" s="32">
        <v>180</v>
      </c>
      <c r="E36" s="11">
        <f>SUM(C36:D36)</f>
        <v>326</v>
      </c>
      <c r="F36" s="53">
        <f>+E36-'H17.1月'!E36</f>
        <v>1</v>
      </c>
    </row>
    <row r="37" spans="1:6" ht="17.25">
      <c r="A37" s="20" t="s">
        <v>36</v>
      </c>
      <c r="B37" s="36">
        <v>75</v>
      </c>
      <c r="C37" s="37">
        <v>113</v>
      </c>
      <c r="D37" s="38">
        <v>137</v>
      </c>
      <c r="E37" s="17">
        <f>SUM(C37:D37)</f>
        <v>250</v>
      </c>
      <c r="F37" s="53">
        <f>+E37-'H17.1月'!E37</f>
        <v>0</v>
      </c>
    </row>
    <row r="38" spans="1:6" ht="17.25">
      <c r="A38" s="21" t="s">
        <v>38</v>
      </c>
      <c r="B38" s="25">
        <f>SUM(B4:B19)+B26+B31+B35+B36+B37</f>
        <v>8523</v>
      </c>
      <c r="C38" s="23">
        <f>SUM(C4:C19)+C26+C31+C35+C36+C37</f>
        <v>10829</v>
      </c>
      <c r="D38" s="1">
        <f>SUM(D4:D19)+D26+D31+D35+D36+D37</f>
        <v>10789</v>
      </c>
      <c r="E38" s="2">
        <f>SUM(E4:E19)+E26+E31+E35+E36+E37</f>
        <v>21618</v>
      </c>
      <c r="F38" s="53">
        <f>+E38-'H17.1月'!E38</f>
        <v>0</v>
      </c>
    </row>
    <row r="39" spans="1:6" ht="18" thickBot="1">
      <c r="A39" s="22" t="s">
        <v>37</v>
      </c>
      <c r="B39" s="26">
        <f>+B38-B37</f>
        <v>8448</v>
      </c>
      <c r="C39" s="24">
        <f>+C38-C37</f>
        <v>10716</v>
      </c>
      <c r="D39" s="12">
        <f>+D38-D37</f>
        <v>10652</v>
      </c>
      <c r="E39" s="13">
        <f>+E38-E37</f>
        <v>21368</v>
      </c>
      <c r="F39" s="53">
        <f>+E39-'H17.1月'!E39</f>
        <v>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8448</v>
      </c>
      <c r="C41" s="5" t="s">
        <v>0</v>
      </c>
      <c r="D41" s="54">
        <f>+B41-'H17.1月'!B41</f>
        <v>0</v>
      </c>
      <c r="E41" s="3"/>
    </row>
    <row r="42" spans="1:5" ht="17.25">
      <c r="A42" s="15" t="s">
        <v>43</v>
      </c>
      <c r="B42" s="7">
        <f>+E39</f>
        <v>21368</v>
      </c>
      <c r="C42" s="8" t="s">
        <v>44</v>
      </c>
      <c r="D42" s="54">
        <f>+B42-'H17.1月'!B42</f>
        <v>0</v>
      </c>
      <c r="E42" s="3"/>
    </row>
    <row r="43" spans="1:5" ht="17.25">
      <c r="A43" s="15" t="s">
        <v>1</v>
      </c>
      <c r="B43" s="7">
        <f>+C39</f>
        <v>10716</v>
      </c>
      <c r="C43" s="8" t="s">
        <v>44</v>
      </c>
      <c r="D43" s="54">
        <f>+B43-'H17.1月'!B43</f>
        <v>-4</v>
      </c>
      <c r="E43" s="3"/>
    </row>
    <row r="44" spans="1:5" ht="18" thickBot="1">
      <c r="A44" s="16" t="s">
        <v>2</v>
      </c>
      <c r="B44" s="9">
        <f>+D39</f>
        <v>10652</v>
      </c>
      <c r="C44" s="10" t="s">
        <v>44</v>
      </c>
      <c r="D44" s="54">
        <f>+B44-'H17.1月'!B44</f>
        <v>4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15" sqref="D1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60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82</v>
      </c>
      <c r="C4" s="31">
        <v>112</v>
      </c>
      <c r="D4" s="32">
        <v>86</v>
      </c>
      <c r="E4" s="11">
        <f aca="true" t="shared" si="0" ref="E4:E25">SUM(C4:D4)</f>
        <v>198</v>
      </c>
      <c r="F4" s="53">
        <f>+E4-'H17.2月'!E4</f>
        <v>2</v>
      </c>
    </row>
    <row r="5" spans="1:6" ht="17.25">
      <c r="A5" s="19" t="s">
        <v>4</v>
      </c>
      <c r="B5" s="33">
        <v>725</v>
      </c>
      <c r="C5" s="34">
        <v>908</v>
      </c>
      <c r="D5" s="35">
        <v>839</v>
      </c>
      <c r="E5" s="2">
        <f t="shared" si="0"/>
        <v>1747</v>
      </c>
      <c r="F5" s="53">
        <f>+E5-'H17.2月'!E5</f>
        <v>6</v>
      </c>
    </row>
    <row r="6" spans="1:6" ht="17.25">
      <c r="A6" s="19" t="s">
        <v>5</v>
      </c>
      <c r="B6" s="33">
        <v>310</v>
      </c>
      <c r="C6" s="34">
        <v>399</v>
      </c>
      <c r="D6" s="35">
        <v>396</v>
      </c>
      <c r="E6" s="2">
        <f t="shared" si="0"/>
        <v>795</v>
      </c>
      <c r="F6" s="53">
        <f>+E6-'H17.2月'!E6</f>
        <v>1</v>
      </c>
    </row>
    <row r="7" spans="1:6" ht="17.25">
      <c r="A7" s="19" t="s">
        <v>6</v>
      </c>
      <c r="B7" s="33">
        <v>518</v>
      </c>
      <c r="C7" s="34">
        <v>673</v>
      </c>
      <c r="D7" s="35">
        <v>685</v>
      </c>
      <c r="E7" s="2">
        <f t="shared" si="0"/>
        <v>1358</v>
      </c>
      <c r="F7" s="53">
        <f>+E7-'H17.2月'!E7</f>
        <v>-7</v>
      </c>
    </row>
    <row r="8" spans="1:6" ht="17.25">
      <c r="A8" s="19" t="s">
        <v>7</v>
      </c>
      <c r="B8" s="33">
        <v>286</v>
      </c>
      <c r="C8" s="34">
        <v>391</v>
      </c>
      <c r="D8" s="35">
        <v>351</v>
      </c>
      <c r="E8" s="2">
        <f t="shared" si="0"/>
        <v>742</v>
      </c>
      <c r="F8" s="53">
        <f>+E8-'H17.2月'!E8</f>
        <v>-4</v>
      </c>
    </row>
    <row r="9" spans="1:6" ht="17.25">
      <c r="A9" s="19" t="s">
        <v>8</v>
      </c>
      <c r="B9" s="33">
        <v>128</v>
      </c>
      <c r="C9" s="34">
        <v>200</v>
      </c>
      <c r="D9" s="35">
        <v>179</v>
      </c>
      <c r="E9" s="2">
        <f t="shared" si="0"/>
        <v>379</v>
      </c>
      <c r="F9" s="53">
        <f>+E9-'H17.2月'!E9</f>
        <v>-3</v>
      </c>
    </row>
    <row r="10" spans="1:6" ht="17.25">
      <c r="A10" s="19" t="s">
        <v>9</v>
      </c>
      <c r="B10" s="33">
        <v>80</v>
      </c>
      <c r="C10" s="34">
        <v>131</v>
      </c>
      <c r="D10" s="35">
        <v>127</v>
      </c>
      <c r="E10" s="2">
        <f t="shared" si="0"/>
        <v>258</v>
      </c>
      <c r="F10" s="53">
        <f>+E10-'H17.2月'!E10</f>
        <v>-2</v>
      </c>
    </row>
    <row r="11" spans="1:6" ht="17.25">
      <c r="A11" s="19" t="s">
        <v>10</v>
      </c>
      <c r="B11" s="33">
        <v>53</v>
      </c>
      <c r="C11" s="34">
        <v>60</v>
      </c>
      <c r="D11" s="35">
        <v>61</v>
      </c>
      <c r="E11" s="2">
        <f t="shared" si="0"/>
        <v>121</v>
      </c>
      <c r="F11" s="53">
        <f>+E11-'H17.2月'!E11</f>
        <v>3</v>
      </c>
    </row>
    <row r="12" spans="1:6" ht="17.25">
      <c r="A12" s="19" t="s">
        <v>11</v>
      </c>
      <c r="B12" s="33">
        <v>307</v>
      </c>
      <c r="C12" s="34">
        <v>301</v>
      </c>
      <c r="D12" s="35">
        <v>279</v>
      </c>
      <c r="E12" s="2">
        <f t="shared" si="0"/>
        <v>580</v>
      </c>
      <c r="F12" s="53">
        <f>+E12-'H17.2月'!E12</f>
        <v>-15</v>
      </c>
    </row>
    <row r="13" spans="1:6" ht="17.25">
      <c r="A13" s="19" t="s">
        <v>12</v>
      </c>
      <c r="B13" s="33">
        <v>772</v>
      </c>
      <c r="C13" s="34">
        <v>964</v>
      </c>
      <c r="D13" s="35">
        <v>931</v>
      </c>
      <c r="E13" s="2">
        <f t="shared" si="0"/>
        <v>1895</v>
      </c>
      <c r="F13" s="53">
        <f>+E13-'H17.2月'!E13</f>
        <v>4</v>
      </c>
    </row>
    <row r="14" spans="1:6" ht="17.25">
      <c r="A14" s="19" t="s">
        <v>13</v>
      </c>
      <c r="B14" s="33">
        <v>108</v>
      </c>
      <c r="C14" s="34">
        <v>151</v>
      </c>
      <c r="D14" s="35">
        <v>159</v>
      </c>
      <c r="E14" s="2">
        <f t="shared" si="0"/>
        <v>310</v>
      </c>
      <c r="F14" s="53">
        <f>+E14-'H17.2月'!E14</f>
        <v>5</v>
      </c>
    </row>
    <row r="15" spans="1:6" ht="17.25">
      <c r="A15" s="19" t="s">
        <v>14</v>
      </c>
      <c r="B15" s="33">
        <v>322</v>
      </c>
      <c r="C15" s="34">
        <v>383</v>
      </c>
      <c r="D15" s="35">
        <v>345</v>
      </c>
      <c r="E15" s="2">
        <f t="shared" si="0"/>
        <v>728</v>
      </c>
      <c r="F15" s="53">
        <f>+E15-'H17.2月'!E15</f>
        <v>-6</v>
      </c>
    </row>
    <row r="16" spans="1:6" ht="17.25">
      <c r="A16" s="19" t="s">
        <v>15</v>
      </c>
      <c r="B16" s="33">
        <v>157</v>
      </c>
      <c r="C16" s="34">
        <v>202</v>
      </c>
      <c r="D16" s="35">
        <v>220</v>
      </c>
      <c r="E16" s="2">
        <f t="shared" si="0"/>
        <v>422</v>
      </c>
      <c r="F16" s="53">
        <f>+E16-'H17.2月'!E16</f>
        <v>-2</v>
      </c>
    </row>
    <row r="17" spans="1:6" ht="17.25">
      <c r="A17" s="19" t="s">
        <v>16</v>
      </c>
      <c r="B17" s="33">
        <v>19</v>
      </c>
      <c r="C17" s="34">
        <v>41</v>
      </c>
      <c r="D17" s="35">
        <v>39</v>
      </c>
      <c r="E17" s="2">
        <f t="shared" si="0"/>
        <v>80</v>
      </c>
      <c r="F17" s="53">
        <f>+E17-'H17.2月'!E17</f>
        <v>-1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+E18-'H17.2月'!E18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+E19-'H17.2月'!E19</f>
        <v>0</v>
      </c>
    </row>
    <row r="20" spans="1:6" ht="17.25">
      <c r="A20" s="18" t="s">
        <v>19</v>
      </c>
      <c r="B20" s="30">
        <v>339</v>
      </c>
      <c r="C20" s="31">
        <v>350</v>
      </c>
      <c r="D20" s="32">
        <v>367</v>
      </c>
      <c r="E20" s="11">
        <f t="shared" si="0"/>
        <v>717</v>
      </c>
      <c r="F20" s="53">
        <f>+E20-'H17.2月'!E20</f>
        <v>1</v>
      </c>
    </row>
    <row r="21" spans="1:6" ht="17.25">
      <c r="A21" s="19" t="s">
        <v>20</v>
      </c>
      <c r="B21" s="33">
        <v>388</v>
      </c>
      <c r="C21" s="34">
        <v>476</v>
      </c>
      <c r="D21" s="35">
        <v>454</v>
      </c>
      <c r="E21" s="2">
        <f t="shared" si="0"/>
        <v>930</v>
      </c>
      <c r="F21" s="53">
        <f>+E21-'H17.2月'!E21</f>
        <v>8</v>
      </c>
    </row>
    <row r="22" spans="1:6" ht="17.25">
      <c r="A22" s="19" t="s">
        <v>21</v>
      </c>
      <c r="B22" s="33">
        <v>635</v>
      </c>
      <c r="C22" s="34">
        <v>681</v>
      </c>
      <c r="D22" s="35">
        <v>765</v>
      </c>
      <c r="E22" s="2">
        <f t="shared" si="0"/>
        <v>1446</v>
      </c>
      <c r="F22" s="53">
        <f>+E22-'H17.2月'!E22</f>
        <v>2</v>
      </c>
    </row>
    <row r="23" spans="1:6" ht="17.25">
      <c r="A23" s="19" t="s">
        <v>22</v>
      </c>
      <c r="B23" s="33">
        <v>309</v>
      </c>
      <c r="C23" s="34">
        <v>433</v>
      </c>
      <c r="D23" s="35">
        <v>418</v>
      </c>
      <c r="E23" s="2">
        <f t="shared" si="0"/>
        <v>851</v>
      </c>
      <c r="F23" s="53">
        <f>+E23-'H17.2月'!E23</f>
        <v>3</v>
      </c>
    </row>
    <row r="24" spans="1:6" ht="17.25">
      <c r="A24" s="19" t="s">
        <v>23</v>
      </c>
      <c r="B24" s="33">
        <v>353</v>
      </c>
      <c r="C24" s="34">
        <v>502</v>
      </c>
      <c r="D24" s="35">
        <v>477</v>
      </c>
      <c r="E24" s="2">
        <f t="shared" si="0"/>
        <v>979</v>
      </c>
      <c r="F24" s="53">
        <f>+E24-'H17.2月'!E24</f>
        <v>-1</v>
      </c>
    </row>
    <row r="25" spans="1:6" ht="17.25">
      <c r="A25" s="19" t="s">
        <v>24</v>
      </c>
      <c r="B25" s="33">
        <v>445</v>
      </c>
      <c r="C25" s="34">
        <v>609</v>
      </c>
      <c r="D25" s="35">
        <v>596</v>
      </c>
      <c r="E25" s="2">
        <f t="shared" si="0"/>
        <v>1205</v>
      </c>
      <c r="F25" s="53">
        <f>+E25-'H17.2月'!E25</f>
        <v>-1</v>
      </c>
    </row>
    <row r="26" spans="1:6" ht="18" thickBot="1">
      <c r="A26" s="44" t="s">
        <v>25</v>
      </c>
      <c r="B26" s="45">
        <f>SUM(B20:B25)</f>
        <v>2469</v>
      </c>
      <c r="C26" s="46">
        <f>SUM(C20:C25)</f>
        <v>3051</v>
      </c>
      <c r="D26" s="47">
        <f>SUM(D20:D25)</f>
        <v>3077</v>
      </c>
      <c r="E26" s="48">
        <f>SUM(E20:E25)</f>
        <v>6128</v>
      </c>
      <c r="F26" s="53">
        <f>+E26-'H17.2月'!E26</f>
        <v>12</v>
      </c>
    </row>
    <row r="27" spans="1:6" ht="17.25">
      <c r="A27" s="18" t="s">
        <v>26</v>
      </c>
      <c r="B27" s="30">
        <v>385</v>
      </c>
      <c r="C27" s="31">
        <v>456</v>
      </c>
      <c r="D27" s="32">
        <v>443</v>
      </c>
      <c r="E27" s="11">
        <f>SUM(C27:D27)</f>
        <v>899</v>
      </c>
      <c r="F27" s="53">
        <f>+E27-'H17.2月'!E27</f>
        <v>-2</v>
      </c>
    </row>
    <row r="28" spans="1:6" ht="17.25">
      <c r="A28" s="19" t="s">
        <v>27</v>
      </c>
      <c r="B28" s="33">
        <v>385</v>
      </c>
      <c r="C28" s="34">
        <v>502</v>
      </c>
      <c r="D28" s="35">
        <v>477</v>
      </c>
      <c r="E28" s="2">
        <f>SUM(C28:D28)</f>
        <v>979</v>
      </c>
      <c r="F28" s="53">
        <f>+E28-'H17.2月'!E28</f>
        <v>-6</v>
      </c>
    </row>
    <row r="29" spans="1:6" ht="17.25">
      <c r="A29" s="19" t="s">
        <v>28</v>
      </c>
      <c r="B29" s="33">
        <v>428</v>
      </c>
      <c r="C29" s="34">
        <v>532</v>
      </c>
      <c r="D29" s="35">
        <v>639</v>
      </c>
      <c r="E29" s="2">
        <f>SUM(C29:D29)</f>
        <v>1171</v>
      </c>
      <c r="F29" s="53">
        <f>+E29-'H17.2月'!E29</f>
        <v>-11</v>
      </c>
    </row>
    <row r="30" spans="1:6" ht="17.25">
      <c r="A30" s="19" t="s">
        <v>29</v>
      </c>
      <c r="B30" s="33">
        <v>182</v>
      </c>
      <c r="C30" s="34">
        <v>237</v>
      </c>
      <c r="D30" s="35">
        <v>257</v>
      </c>
      <c r="E30" s="2">
        <f>SUM(C30:D30)</f>
        <v>494</v>
      </c>
      <c r="F30" s="53">
        <f>+E30-'H17.2月'!E30</f>
        <v>1</v>
      </c>
    </row>
    <row r="31" spans="1:6" ht="18" thickBot="1">
      <c r="A31" s="44" t="s">
        <v>30</v>
      </c>
      <c r="B31" s="45">
        <f>SUM(B27:B30)</f>
        <v>1380</v>
      </c>
      <c r="C31" s="46">
        <f>SUM(C27:C30)</f>
        <v>1727</v>
      </c>
      <c r="D31" s="47">
        <f>SUM(D27:D30)</f>
        <v>1816</v>
      </c>
      <c r="E31" s="48">
        <f>SUM(E27:E30)</f>
        <v>3543</v>
      </c>
      <c r="F31" s="53">
        <f>+E31-'H17.2月'!E31</f>
        <v>-18</v>
      </c>
    </row>
    <row r="32" spans="1:6" ht="17.25">
      <c r="A32" s="18" t="s">
        <v>31</v>
      </c>
      <c r="B32" s="30">
        <v>131</v>
      </c>
      <c r="C32" s="31">
        <v>170</v>
      </c>
      <c r="D32" s="32">
        <v>178</v>
      </c>
      <c r="E32" s="11">
        <f>SUM(C32:D32)</f>
        <v>348</v>
      </c>
      <c r="F32" s="53">
        <f>+E32-'H17.2月'!E32</f>
        <v>12</v>
      </c>
    </row>
    <row r="33" spans="1:6" ht="17.25">
      <c r="A33" s="19" t="s">
        <v>32</v>
      </c>
      <c r="B33" s="33">
        <v>258</v>
      </c>
      <c r="C33" s="34">
        <v>393</v>
      </c>
      <c r="D33" s="35">
        <v>390</v>
      </c>
      <c r="E33" s="2">
        <f>SUM(C33:D33)</f>
        <v>783</v>
      </c>
      <c r="F33" s="53">
        <f>+E33-'H17.2月'!E33</f>
        <v>4</v>
      </c>
    </row>
    <row r="34" spans="1:6" ht="17.25">
      <c r="A34" s="19" t="s">
        <v>33</v>
      </c>
      <c r="B34" s="33">
        <v>216</v>
      </c>
      <c r="C34" s="34">
        <v>306</v>
      </c>
      <c r="D34" s="35">
        <v>298</v>
      </c>
      <c r="E34" s="2">
        <f>SUM(C34:D34)</f>
        <v>604</v>
      </c>
      <c r="F34" s="53">
        <f>+E34-'H17.2月'!E34</f>
        <v>-1</v>
      </c>
    </row>
    <row r="35" spans="1:6" ht="18" thickBot="1">
      <c r="A35" s="44" t="s">
        <v>34</v>
      </c>
      <c r="B35" s="49">
        <f>SUM(B32:B34)</f>
        <v>605</v>
      </c>
      <c r="C35" s="49">
        <f>SUM(C32:C34)</f>
        <v>869</v>
      </c>
      <c r="D35" s="49">
        <f>SUM(D32:D34)</f>
        <v>866</v>
      </c>
      <c r="E35" s="48">
        <f>SUM(E32:E34)</f>
        <v>1735</v>
      </c>
      <c r="F35" s="53">
        <f>+E35-'H17.2月'!E35</f>
        <v>15</v>
      </c>
    </row>
    <row r="36" spans="1:6" ht="17.25">
      <c r="A36" s="18" t="s">
        <v>35</v>
      </c>
      <c r="B36" s="30">
        <v>131</v>
      </c>
      <c r="C36" s="31">
        <v>146</v>
      </c>
      <c r="D36" s="32">
        <v>180</v>
      </c>
      <c r="E36" s="11">
        <f>SUM(C36:D36)</f>
        <v>326</v>
      </c>
      <c r="F36" s="53">
        <f>+E36-'H17.2月'!E36</f>
        <v>0</v>
      </c>
    </row>
    <row r="37" spans="1:6" ht="17.25">
      <c r="A37" s="20" t="s">
        <v>36</v>
      </c>
      <c r="B37" s="36">
        <v>75</v>
      </c>
      <c r="C37" s="37">
        <v>114</v>
      </c>
      <c r="D37" s="38">
        <v>139</v>
      </c>
      <c r="E37" s="17">
        <f>SUM(C37:D37)</f>
        <v>253</v>
      </c>
      <c r="F37" s="53">
        <f>+E37-'H17.2月'!E37</f>
        <v>3</v>
      </c>
    </row>
    <row r="38" spans="1:6" ht="17.25">
      <c r="A38" s="21" t="s">
        <v>38</v>
      </c>
      <c r="B38" s="25">
        <f>SUM(B4:B19)+B26+B31+B35+B36+B37</f>
        <v>8531</v>
      </c>
      <c r="C38" s="23">
        <f>SUM(C4:C19)+C26+C31+C35+C36+C37</f>
        <v>10831</v>
      </c>
      <c r="D38" s="1">
        <f>SUM(D4:D19)+D26+D31+D35+D36+D37</f>
        <v>10780</v>
      </c>
      <c r="E38" s="2">
        <f>SUM(E4:E19)+E26+E31+E35+E36+E37</f>
        <v>21611</v>
      </c>
      <c r="F38" s="53">
        <f>+E38-'H17.2月'!E38</f>
        <v>-7</v>
      </c>
    </row>
    <row r="39" spans="1:6" ht="18" thickBot="1">
      <c r="A39" s="22" t="s">
        <v>37</v>
      </c>
      <c r="B39" s="26">
        <f>+B38-B37</f>
        <v>8456</v>
      </c>
      <c r="C39" s="24">
        <f>+C38-C37</f>
        <v>10717</v>
      </c>
      <c r="D39" s="12">
        <f>+D38-D37</f>
        <v>10641</v>
      </c>
      <c r="E39" s="13">
        <f>+E38-E37</f>
        <v>21358</v>
      </c>
      <c r="F39" s="53">
        <f>+E39-'H17.2月'!E39</f>
        <v>-10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8456</v>
      </c>
      <c r="C41" s="5" t="s">
        <v>0</v>
      </c>
      <c r="D41" s="54">
        <f>+B41-'H17.2月'!B41</f>
        <v>8</v>
      </c>
      <c r="E41" s="3"/>
    </row>
    <row r="42" spans="1:5" ht="17.25">
      <c r="A42" s="15" t="s">
        <v>43</v>
      </c>
      <c r="B42" s="7">
        <f>+E39</f>
        <v>21358</v>
      </c>
      <c r="C42" s="8" t="s">
        <v>44</v>
      </c>
      <c r="D42" s="54">
        <f>+B42-'H17.2月'!B42</f>
        <v>-10</v>
      </c>
      <c r="E42" s="3"/>
    </row>
    <row r="43" spans="1:5" ht="17.25">
      <c r="A43" s="15" t="s">
        <v>1</v>
      </c>
      <c r="B43" s="7">
        <f>+C39</f>
        <v>10717</v>
      </c>
      <c r="C43" s="8" t="s">
        <v>44</v>
      </c>
      <c r="D43" s="54">
        <f>+B43-'H17.2月'!B43</f>
        <v>1</v>
      </c>
      <c r="E43" s="3"/>
    </row>
    <row r="44" spans="1:5" ht="18" thickBot="1">
      <c r="A44" s="16" t="s">
        <v>2</v>
      </c>
      <c r="B44" s="9">
        <f>+D39</f>
        <v>10641</v>
      </c>
      <c r="C44" s="10" t="s">
        <v>44</v>
      </c>
      <c r="D44" s="54">
        <f>+B44-'H17.2月'!B44</f>
        <v>-11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6" sqref="A2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50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77</v>
      </c>
      <c r="C4" s="31">
        <v>114</v>
      </c>
      <c r="D4" s="32">
        <v>87</v>
      </c>
      <c r="E4" s="11">
        <f aca="true" t="shared" si="0" ref="E4:E25">SUM(C4:D4)</f>
        <v>201</v>
      </c>
      <c r="F4" s="53">
        <f>+'H16.5月'!E4-'H16.4月'!E4</f>
        <v>3</v>
      </c>
    </row>
    <row r="5" spans="1:6" ht="17.25">
      <c r="A5" s="19" t="s">
        <v>4</v>
      </c>
      <c r="B5" s="33">
        <v>721</v>
      </c>
      <c r="C5" s="34">
        <v>907</v>
      </c>
      <c r="D5" s="35">
        <v>848</v>
      </c>
      <c r="E5" s="2">
        <f t="shared" si="0"/>
        <v>1755</v>
      </c>
      <c r="F5" s="53">
        <f>+'H16.5月'!E5-'H16.4月'!E5</f>
        <v>1</v>
      </c>
    </row>
    <row r="6" spans="1:6" ht="17.25">
      <c r="A6" s="19" t="s">
        <v>5</v>
      </c>
      <c r="B6" s="33">
        <v>306</v>
      </c>
      <c r="C6" s="34">
        <v>400</v>
      </c>
      <c r="D6" s="35">
        <v>395</v>
      </c>
      <c r="E6" s="2">
        <f t="shared" si="0"/>
        <v>795</v>
      </c>
      <c r="F6" s="53">
        <f>+'H16.5月'!E6-'H16.4月'!E6</f>
        <v>0</v>
      </c>
    </row>
    <row r="7" spans="1:6" ht="17.25">
      <c r="A7" s="19" t="s">
        <v>6</v>
      </c>
      <c r="B7" s="33">
        <v>521</v>
      </c>
      <c r="C7" s="34">
        <v>686</v>
      </c>
      <c r="D7" s="35">
        <v>691</v>
      </c>
      <c r="E7" s="2">
        <f t="shared" si="0"/>
        <v>1377</v>
      </c>
      <c r="F7" s="53">
        <f>+'H16.5月'!E7-'H16.4月'!E7</f>
        <v>1</v>
      </c>
    </row>
    <row r="8" spans="1:6" ht="17.25">
      <c r="A8" s="19" t="s">
        <v>7</v>
      </c>
      <c r="B8" s="33">
        <v>287</v>
      </c>
      <c r="C8" s="34">
        <v>402</v>
      </c>
      <c r="D8" s="35">
        <v>362</v>
      </c>
      <c r="E8" s="2">
        <f t="shared" si="0"/>
        <v>764</v>
      </c>
      <c r="F8" s="53">
        <f>+'H16.5月'!E8-'H16.4月'!E8</f>
        <v>0</v>
      </c>
    </row>
    <row r="9" spans="1:6" ht="17.25">
      <c r="A9" s="19" t="s">
        <v>8</v>
      </c>
      <c r="B9" s="33">
        <v>129</v>
      </c>
      <c r="C9" s="34">
        <v>200</v>
      </c>
      <c r="D9" s="35">
        <v>190</v>
      </c>
      <c r="E9" s="2">
        <f t="shared" si="0"/>
        <v>390</v>
      </c>
      <c r="F9" s="53">
        <f>+'H16.5月'!E9-'H16.4月'!E9</f>
        <v>-1</v>
      </c>
    </row>
    <row r="10" spans="1:6" ht="17.25">
      <c r="A10" s="19" t="s">
        <v>9</v>
      </c>
      <c r="B10" s="33">
        <v>80</v>
      </c>
      <c r="C10" s="34">
        <v>132</v>
      </c>
      <c r="D10" s="35">
        <v>126</v>
      </c>
      <c r="E10" s="2">
        <f t="shared" si="0"/>
        <v>258</v>
      </c>
      <c r="F10" s="53">
        <f>+'H16.5月'!E10-'H16.4月'!E10</f>
        <v>-1</v>
      </c>
    </row>
    <row r="11" spans="1:6" ht="17.25">
      <c r="A11" s="19" t="s">
        <v>10</v>
      </c>
      <c r="B11" s="33">
        <v>48</v>
      </c>
      <c r="C11" s="34">
        <v>58</v>
      </c>
      <c r="D11" s="35">
        <v>64</v>
      </c>
      <c r="E11" s="2">
        <f t="shared" si="0"/>
        <v>122</v>
      </c>
      <c r="F11" s="53">
        <f>+'H16.5月'!E11-'H16.4月'!E11</f>
        <v>0</v>
      </c>
    </row>
    <row r="12" spans="1:6" ht="17.25">
      <c r="A12" s="19" t="s">
        <v>11</v>
      </c>
      <c r="B12" s="33">
        <v>328</v>
      </c>
      <c r="C12" s="34">
        <v>307</v>
      </c>
      <c r="D12" s="35">
        <v>294</v>
      </c>
      <c r="E12" s="2">
        <f t="shared" si="0"/>
        <v>601</v>
      </c>
      <c r="F12" s="53">
        <f>+'H16.5月'!E12-'H16.4月'!E12</f>
        <v>-5</v>
      </c>
    </row>
    <row r="13" spans="1:6" ht="17.25">
      <c r="A13" s="19" t="s">
        <v>12</v>
      </c>
      <c r="B13" s="33">
        <v>750</v>
      </c>
      <c r="C13" s="34">
        <v>948</v>
      </c>
      <c r="D13" s="35">
        <v>917</v>
      </c>
      <c r="E13" s="2">
        <f t="shared" si="0"/>
        <v>1865</v>
      </c>
      <c r="F13" s="53">
        <f>+'H16.5月'!E13-'H16.4月'!E13</f>
        <v>-5</v>
      </c>
    </row>
    <row r="14" spans="1:6" ht="17.25">
      <c r="A14" s="19" t="s">
        <v>13</v>
      </c>
      <c r="B14" s="33">
        <v>105</v>
      </c>
      <c r="C14" s="34">
        <v>150</v>
      </c>
      <c r="D14" s="35">
        <v>157</v>
      </c>
      <c r="E14" s="2">
        <f t="shared" si="0"/>
        <v>307</v>
      </c>
      <c r="F14" s="53">
        <f>+'H16.5月'!E14-'H16.4月'!E14</f>
        <v>10</v>
      </c>
    </row>
    <row r="15" spans="1:6" ht="17.25">
      <c r="A15" s="19" t="s">
        <v>14</v>
      </c>
      <c r="B15" s="33">
        <v>318</v>
      </c>
      <c r="C15" s="34">
        <v>386</v>
      </c>
      <c r="D15" s="35">
        <v>342</v>
      </c>
      <c r="E15" s="2">
        <f t="shared" si="0"/>
        <v>728</v>
      </c>
      <c r="F15" s="53">
        <f>+'H16.5月'!E15-'H16.4月'!E15</f>
        <v>2</v>
      </c>
    </row>
    <row r="16" spans="1:6" ht="17.25">
      <c r="A16" s="19" t="s">
        <v>15</v>
      </c>
      <c r="B16" s="33">
        <v>158</v>
      </c>
      <c r="C16" s="34">
        <v>207</v>
      </c>
      <c r="D16" s="35">
        <v>219</v>
      </c>
      <c r="E16" s="2">
        <f t="shared" si="0"/>
        <v>426</v>
      </c>
      <c r="F16" s="53">
        <f>+'H16.5月'!E16-'H16.4月'!E16</f>
        <v>4</v>
      </c>
    </row>
    <row r="17" spans="1:6" ht="17.25">
      <c r="A17" s="19" t="s">
        <v>16</v>
      </c>
      <c r="B17" s="33">
        <v>18</v>
      </c>
      <c r="C17" s="34">
        <v>41</v>
      </c>
      <c r="D17" s="35">
        <v>42</v>
      </c>
      <c r="E17" s="2">
        <f t="shared" si="0"/>
        <v>83</v>
      </c>
      <c r="F17" s="53">
        <f>+'H16.5月'!E17-'H16.4月'!E17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+'H16.5月'!E18-'H16.4月'!E18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+'H16.5月'!E19-'H16.4月'!E19</f>
        <v>0</v>
      </c>
    </row>
    <row r="20" spans="1:6" ht="17.25">
      <c r="A20" s="18" t="s">
        <v>19</v>
      </c>
      <c r="B20" s="30">
        <v>331</v>
      </c>
      <c r="C20" s="31">
        <v>346</v>
      </c>
      <c r="D20" s="32">
        <v>359</v>
      </c>
      <c r="E20" s="11">
        <f t="shared" si="0"/>
        <v>705</v>
      </c>
      <c r="F20" s="53">
        <f>+'H16.5月'!E20-'H16.4月'!E20</f>
        <v>9</v>
      </c>
    </row>
    <row r="21" spans="1:6" ht="17.25">
      <c r="A21" s="19" t="s">
        <v>20</v>
      </c>
      <c r="B21" s="33">
        <v>381</v>
      </c>
      <c r="C21" s="34">
        <v>466</v>
      </c>
      <c r="D21" s="35">
        <v>457</v>
      </c>
      <c r="E21" s="2">
        <f t="shared" si="0"/>
        <v>923</v>
      </c>
      <c r="F21" s="53">
        <f>+'H16.5月'!E21-'H16.4月'!E21</f>
        <v>-10</v>
      </c>
    </row>
    <row r="22" spans="1:6" ht="17.25">
      <c r="A22" s="19" t="s">
        <v>21</v>
      </c>
      <c r="B22" s="33">
        <v>623</v>
      </c>
      <c r="C22" s="34">
        <v>675</v>
      </c>
      <c r="D22" s="35">
        <v>764</v>
      </c>
      <c r="E22" s="2">
        <f t="shared" si="0"/>
        <v>1439</v>
      </c>
      <c r="F22" s="53">
        <f>+'H16.5月'!E22-'H16.4月'!E22</f>
        <v>-3</v>
      </c>
    </row>
    <row r="23" spans="1:6" ht="17.25">
      <c r="A23" s="19" t="s">
        <v>22</v>
      </c>
      <c r="B23" s="33">
        <v>310</v>
      </c>
      <c r="C23" s="34">
        <v>434</v>
      </c>
      <c r="D23" s="35">
        <v>430</v>
      </c>
      <c r="E23" s="2">
        <f t="shared" si="0"/>
        <v>864</v>
      </c>
      <c r="F23" s="53">
        <f>+'H16.5月'!E23-'H16.4月'!E23</f>
        <v>6</v>
      </c>
    </row>
    <row r="24" spans="1:6" ht="17.25">
      <c r="A24" s="19" t="s">
        <v>23</v>
      </c>
      <c r="B24" s="33">
        <v>361</v>
      </c>
      <c r="C24" s="34">
        <v>506</v>
      </c>
      <c r="D24" s="35">
        <v>507</v>
      </c>
      <c r="E24" s="2">
        <f t="shared" si="0"/>
        <v>1013</v>
      </c>
      <c r="F24" s="53">
        <f>+'H16.5月'!E24-'H16.4月'!E24</f>
        <v>1</v>
      </c>
    </row>
    <row r="25" spans="1:6" ht="17.25">
      <c r="A25" s="19" t="s">
        <v>24</v>
      </c>
      <c r="B25" s="33">
        <v>453</v>
      </c>
      <c r="C25" s="34">
        <v>640</v>
      </c>
      <c r="D25" s="35">
        <v>617</v>
      </c>
      <c r="E25" s="2">
        <f t="shared" si="0"/>
        <v>1257</v>
      </c>
      <c r="F25" s="53">
        <f>+'H16.5月'!E25-'H16.4月'!E25</f>
        <v>5</v>
      </c>
    </row>
    <row r="26" spans="1:6" ht="18" thickBot="1">
      <c r="A26" s="44" t="s">
        <v>25</v>
      </c>
      <c r="B26" s="45">
        <f>SUM(B20:B25)</f>
        <v>2459</v>
      </c>
      <c r="C26" s="46">
        <f>SUM(C20:C25)</f>
        <v>3067</v>
      </c>
      <c r="D26" s="47">
        <f>SUM(D20:D25)</f>
        <v>3134</v>
      </c>
      <c r="E26" s="48">
        <f>SUM(E20:E25)</f>
        <v>6201</v>
      </c>
      <c r="F26" s="53">
        <f>+'H16.5月'!E26-'H16.4月'!E26</f>
        <v>8</v>
      </c>
    </row>
    <row r="27" spans="1:6" ht="17.25">
      <c r="A27" s="18" t="s">
        <v>26</v>
      </c>
      <c r="B27" s="30">
        <v>380</v>
      </c>
      <c r="C27" s="31">
        <v>457</v>
      </c>
      <c r="D27" s="32">
        <v>446</v>
      </c>
      <c r="E27" s="11">
        <f>SUM(C27:D27)</f>
        <v>903</v>
      </c>
      <c r="F27" s="53">
        <f>+'H16.5月'!E27-'H16.4月'!E27</f>
        <v>-12</v>
      </c>
    </row>
    <row r="28" spans="1:6" ht="17.25">
      <c r="A28" s="19" t="s">
        <v>27</v>
      </c>
      <c r="B28" s="33">
        <v>383</v>
      </c>
      <c r="C28" s="34">
        <v>485</v>
      </c>
      <c r="D28" s="35">
        <v>468</v>
      </c>
      <c r="E28" s="2">
        <f>SUM(C28:D28)</f>
        <v>953</v>
      </c>
      <c r="F28" s="53">
        <f>+'H16.5月'!E28-'H16.4月'!E28</f>
        <v>-1</v>
      </c>
    </row>
    <row r="29" spans="1:6" ht="17.25">
      <c r="A29" s="19" t="s">
        <v>28</v>
      </c>
      <c r="B29" s="33">
        <v>429</v>
      </c>
      <c r="C29" s="34">
        <v>542</v>
      </c>
      <c r="D29" s="35">
        <v>656</v>
      </c>
      <c r="E29" s="2">
        <f>SUM(C29:D29)</f>
        <v>1198</v>
      </c>
      <c r="F29" s="53">
        <f>+'H16.5月'!E29-'H16.4月'!E29</f>
        <v>1</v>
      </c>
    </row>
    <row r="30" spans="1:6" ht="17.25">
      <c r="A30" s="19" t="s">
        <v>29</v>
      </c>
      <c r="B30" s="33">
        <v>180</v>
      </c>
      <c r="C30" s="34">
        <v>233</v>
      </c>
      <c r="D30" s="35">
        <v>259</v>
      </c>
      <c r="E30" s="2">
        <f>SUM(C30:D30)</f>
        <v>492</v>
      </c>
      <c r="F30" s="53">
        <f>+'H16.5月'!E30-'H16.4月'!E30</f>
        <v>-1</v>
      </c>
    </row>
    <row r="31" spans="1:6" ht="18" thickBot="1">
      <c r="A31" s="44" t="s">
        <v>30</v>
      </c>
      <c r="B31" s="45">
        <f>SUM(B27:B30)</f>
        <v>1372</v>
      </c>
      <c r="C31" s="46">
        <f>SUM(C27:C30)</f>
        <v>1717</v>
      </c>
      <c r="D31" s="47">
        <f>SUM(D27:D30)</f>
        <v>1829</v>
      </c>
      <c r="E31" s="48">
        <f>SUM(E27:E30)</f>
        <v>3546</v>
      </c>
      <c r="F31" s="53">
        <f>+'H16.5月'!E31-'H16.4月'!E31</f>
        <v>-13</v>
      </c>
    </row>
    <row r="32" spans="1:6" ht="17.25">
      <c r="A32" s="18" t="s">
        <v>31</v>
      </c>
      <c r="B32" s="30">
        <v>43</v>
      </c>
      <c r="C32" s="31">
        <v>50</v>
      </c>
      <c r="D32" s="32">
        <v>46</v>
      </c>
      <c r="E32" s="11">
        <f>SUM(C32:D32)</f>
        <v>96</v>
      </c>
      <c r="F32" s="53">
        <f>+'H16.5月'!E32-'H16.4月'!E32</f>
        <v>8</v>
      </c>
    </row>
    <row r="33" spans="1:6" ht="17.25">
      <c r="A33" s="19" t="s">
        <v>32</v>
      </c>
      <c r="B33" s="33">
        <v>235</v>
      </c>
      <c r="C33" s="34">
        <v>357</v>
      </c>
      <c r="D33" s="35">
        <v>355</v>
      </c>
      <c r="E33" s="2">
        <f>SUM(C33:D33)</f>
        <v>712</v>
      </c>
      <c r="F33" s="53">
        <f>+'H16.5月'!E33-'H16.4月'!E33</f>
        <v>28</v>
      </c>
    </row>
    <row r="34" spans="1:6" ht="17.25">
      <c r="A34" s="19" t="s">
        <v>33</v>
      </c>
      <c r="B34" s="33">
        <v>188</v>
      </c>
      <c r="C34" s="34">
        <v>270</v>
      </c>
      <c r="D34" s="35">
        <v>263</v>
      </c>
      <c r="E34" s="2">
        <f>SUM(C34:D34)</f>
        <v>533</v>
      </c>
      <c r="F34" s="53">
        <f>+'H16.5月'!E34-'H16.4月'!E34</f>
        <v>17</v>
      </c>
    </row>
    <row r="35" spans="1:6" ht="18" thickBot="1">
      <c r="A35" s="44" t="s">
        <v>34</v>
      </c>
      <c r="B35" s="49">
        <f>SUM(B32:B34)</f>
        <v>466</v>
      </c>
      <c r="C35" s="49">
        <f>SUM(C32:C34)</f>
        <v>677</v>
      </c>
      <c r="D35" s="49">
        <f>SUM(D32:D34)</f>
        <v>664</v>
      </c>
      <c r="E35" s="48">
        <f>SUM(E32:E34)</f>
        <v>1341</v>
      </c>
      <c r="F35" s="53">
        <f>+'H16.5月'!E35-'H16.4月'!E35</f>
        <v>53</v>
      </c>
    </row>
    <row r="36" spans="1:6" ht="17.25">
      <c r="A36" s="18" t="s">
        <v>35</v>
      </c>
      <c r="B36" s="30">
        <v>130</v>
      </c>
      <c r="C36" s="31">
        <v>152</v>
      </c>
      <c r="D36" s="32">
        <v>183</v>
      </c>
      <c r="E36" s="11">
        <f>SUM(C36:D36)</f>
        <v>335</v>
      </c>
      <c r="F36" s="53">
        <f>+'H16.5月'!E36-'H16.4月'!E36</f>
        <v>-2</v>
      </c>
    </row>
    <row r="37" spans="1:6" ht="17.25">
      <c r="A37" s="20" t="s">
        <v>36</v>
      </c>
      <c r="B37" s="36">
        <v>67</v>
      </c>
      <c r="C37" s="37">
        <v>98</v>
      </c>
      <c r="D37" s="38">
        <v>121</v>
      </c>
      <c r="E37" s="17">
        <f>SUM(C37:D37)</f>
        <v>219</v>
      </c>
      <c r="F37" s="53">
        <f>+'H16.5月'!E37-'H16.4月'!E37</f>
        <v>5</v>
      </c>
    </row>
    <row r="38" spans="1:6" ht="17.25">
      <c r="A38" s="21" t="s">
        <v>38</v>
      </c>
      <c r="B38" s="25">
        <f>SUM(B4:B19)+B26+B31+B35+B36+B37</f>
        <v>8343</v>
      </c>
      <c r="C38" s="23">
        <f>SUM(C4:C19)+C26+C31+C35+C36+C37</f>
        <v>10655</v>
      </c>
      <c r="D38" s="1">
        <f>SUM(D4:D19)+D26+D31+D35+D36+D37</f>
        <v>10670</v>
      </c>
      <c r="E38" s="2">
        <f>SUM(E4:E19)+E26+E31+E35+E36+E37</f>
        <v>21325</v>
      </c>
      <c r="F38" s="53">
        <f>+'H16.5月'!E38-'H16.4月'!E38</f>
        <v>60</v>
      </c>
    </row>
    <row r="39" spans="1:6" ht="18" thickBot="1">
      <c r="A39" s="22" t="s">
        <v>37</v>
      </c>
      <c r="B39" s="26">
        <f>+B38-B37</f>
        <v>8276</v>
      </c>
      <c r="C39" s="24">
        <f>+C38-C37</f>
        <v>10557</v>
      </c>
      <c r="D39" s="12">
        <f>+D38-D37</f>
        <v>10549</v>
      </c>
      <c r="E39" s="13">
        <f>+E38-E37</f>
        <v>21106</v>
      </c>
      <c r="F39" s="53">
        <f>+'H16.5月'!E39-'H16.4月'!E39</f>
        <v>55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8276</v>
      </c>
      <c r="C41" s="5" t="s">
        <v>0</v>
      </c>
      <c r="D41" s="55">
        <f>+B41-'H16.4月'!B41</f>
        <v>33</v>
      </c>
      <c r="E41" s="3"/>
    </row>
    <row r="42" spans="1:5" ht="17.25">
      <c r="A42" s="15" t="s">
        <v>43</v>
      </c>
      <c r="B42" s="7">
        <f>+E39</f>
        <v>21106</v>
      </c>
      <c r="C42" s="8" t="s">
        <v>44</v>
      </c>
      <c r="D42" s="55">
        <f>+B42-'H16.4月'!B42</f>
        <v>55</v>
      </c>
      <c r="E42" s="3"/>
    </row>
    <row r="43" spans="1:5" ht="17.25">
      <c r="A43" s="15" t="s">
        <v>1</v>
      </c>
      <c r="B43" s="7">
        <f>+C39</f>
        <v>10557</v>
      </c>
      <c r="C43" s="8" t="s">
        <v>44</v>
      </c>
      <c r="D43" s="55">
        <f>+B43-'H16.4月'!B43</f>
        <v>37</v>
      </c>
      <c r="E43" s="3"/>
    </row>
    <row r="44" spans="1:5" ht="18" thickBot="1">
      <c r="A44" s="16" t="s">
        <v>2</v>
      </c>
      <c r="B44" s="9">
        <f>+D39</f>
        <v>10549</v>
      </c>
      <c r="C44" s="10" t="s">
        <v>44</v>
      </c>
      <c r="D44" s="55">
        <f>+B44-'H16.4月'!B44</f>
        <v>18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5" sqref="D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51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78</v>
      </c>
      <c r="C4" s="31">
        <v>115</v>
      </c>
      <c r="D4" s="32">
        <v>87</v>
      </c>
      <c r="E4" s="11">
        <f aca="true" t="shared" si="0" ref="E4:E25">SUM(C4:D4)</f>
        <v>202</v>
      </c>
      <c r="F4" s="53">
        <f>+E4-'H16.5月'!E4</f>
        <v>1</v>
      </c>
    </row>
    <row r="5" spans="1:6" ht="17.25">
      <c r="A5" s="19" t="s">
        <v>4</v>
      </c>
      <c r="B5" s="33">
        <v>727</v>
      </c>
      <c r="C5" s="34">
        <v>911</v>
      </c>
      <c r="D5" s="35">
        <v>849</v>
      </c>
      <c r="E5" s="2">
        <f t="shared" si="0"/>
        <v>1760</v>
      </c>
      <c r="F5" s="53">
        <f>+E5-'H16.5月'!E5</f>
        <v>5</v>
      </c>
    </row>
    <row r="6" spans="1:6" ht="17.25">
      <c r="A6" s="19" t="s">
        <v>5</v>
      </c>
      <c r="B6" s="33">
        <v>307</v>
      </c>
      <c r="C6" s="34">
        <v>402</v>
      </c>
      <c r="D6" s="35">
        <v>394</v>
      </c>
      <c r="E6" s="2">
        <f t="shared" si="0"/>
        <v>796</v>
      </c>
      <c r="F6" s="53">
        <f>+E6-'H16.5月'!E6</f>
        <v>1</v>
      </c>
    </row>
    <row r="7" spans="1:6" ht="17.25">
      <c r="A7" s="19" t="s">
        <v>6</v>
      </c>
      <c r="B7" s="33">
        <v>519</v>
      </c>
      <c r="C7" s="34">
        <v>684</v>
      </c>
      <c r="D7" s="35">
        <v>689</v>
      </c>
      <c r="E7" s="2">
        <f t="shared" si="0"/>
        <v>1373</v>
      </c>
      <c r="F7" s="53">
        <f>+E7-'H16.5月'!E7</f>
        <v>-4</v>
      </c>
    </row>
    <row r="8" spans="1:6" ht="17.25">
      <c r="A8" s="19" t="s">
        <v>7</v>
      </c>
      <c r="B8" s="33">
        <v>287</v>
      </c>
      <c r="C8" s="34">
        <v>402</v>
      </c>
      <c r="D8" s="35">
        <v>361</v>
      </c>
      <c r="E8" s="2">
        <f t="shared" si="0"/>
        <v>763</v>
      </c>
      <c r="F8" s="53">
        <f>+E8-'H16.5月'!E8</f>
        <v>-1</v>
      </c>
    </row>
    <row r="9" spans="1:6" ht="17.25">
      <c r="A9" s="19" t="s">
        <v>8</v>
      </c>
      <c r="B9" s="33">
        <v>130</v>
      </c>
      <c r="C9" s="34">
        <v>200</v>
      </c>
      <c r="D9" s="35">
        <v>191</v>
      </c>
      <c r="E9" s="2">
        <f t="shared" si="0"/>
        <v>391</v>
      </c>
      <c r="F9" s="53">
        <f>+E9-'H16.5月'!E9</f>
        <v>1</v>
      </c>
    </row>
    <row r="10" spans="1:6" ht="17.25">
      <c r="A10" s="19" t="s">
        <v>9</v>
      </c>
      <c r="B10" s="33">
        <v>80</v>
      </c>
      <c r="C10" s="34">
        <v>132</v>
      </c>
      <c r="D10" s="35">
        <v>126</v>
      </c>
      <c r="E10" s="2">
        <f t="shared" si="0"/>
        <v>258</v>
      </c>
      <c r="F10" s="53">
        <f>+E10-'H16.5月'!E10</f>
        <v>0</v>
      </c>
    </row>
    <row r="11" spans="1:6" ht="17.25">
      <c r="A11" s="19" t="s">
        <v>10</v>
      </c>
      <c r="B11" s="33">
        <v>49</v>
      </c>
      <c r="C11" s="34">
        <v>59</v>
      </c>
      <c r="D11" s="35">
        <v>64</v>
      </c>
      <c r="E11" s="2">
        <f t="shared" si="0"/>
        <v>123</v>
      </c>
      <c r="F11" s="53">
        <f>+E11-'H16.5月'!E11</f>
        <v>1</v>
      </c>
    </row>
    <row r="12" spans="1:6" ht="17.25">
      <c r="A12" s="19" t="s">
        <v>11</v>
      </c>
      <c r="B12" s="33">
        <v>331</v>
      </c>
      <c r="C12" s="34">
        <v>306</v>
      </c>
      <c r="D12" s="35">
        <v>294</v>
      </c>
      <c r="E12" s="2">
        <f t="shared" si="0"/>
        <v>600</v>
      </c>
      <c r="F12" s="53">
        <f>+E12-'H16.5月'!E12</f>
        <v>-1</v>
      </c>
    </row>
    <row r="13" spans="1:6" ht="17.25">
      <c r="A13" s="19" t="s">
        <v>12</v>
      </c>
      <c r="B13" s="33">
        <v>755</v>
      </c>
      <c r="C13" s="34">
        <v>950</v>
      </c>
      <c r="D13" s="35">
        <v>919</v>
      </c>
      <c r="E13" s="2">
        <f t="shared" si="0"/>
        <v>1869</v>
      </c>
      <c r="F13" s="53">
        <f>+E13-'H16.5月'!E13</f>
        <v>4</v>
      </c>
    </row>
    <row r="14" spans="1:6" ht="17.25">
      <c r="A14" s="19" t="s">
        <v>13</v>
      </c>
      <c r="B14" s="33">
        <v>105</v>
      </c>
      <c r="C14" s="34">
        <v>150</v>
      </c>
      <c r="D14" s="35">
        <v>158</v>
      </c>
      <c r="E14" s="2">
        <f t="shared" si="0"/>
        <v>308</v>
      </c>
      <c r="F14" s="53">
        <f>+E14-'H16.5月'!E14</f>
        <v>1</v>
      </c>
    </row>
    <row r="15" spans="1:6" ht="17.25">
      <c r="A15" s="19" t="s">
        <v>14</v>
      </c>
      <c r="B15" s="33">
        <v>318</v>
      </c>
      <c r="C15" s="34">
        <v>386</v>
      </c>
      <c r="D15" s="35">
        <v>342</v>
      </c>
      <c r="E15" s="2">
        <f t="shared" si="0"/>
        <v>728</v>
      </c>
      <c r="F15" s="53">
        <f>+E15-'H16.5月'!E15</f>
        <v>0</v>
      </c>
    </row>
    <row r="16" spans="1:6" ht="17.25">
      <c r="A16" s="19" t="s">
        <v>15</v>
      </c>
      <c r="B16" s="33">
        <v>156</v>
      </c>
      <c r="C16" s="34">
        <v>206</v>
      </c>
      <c r="D16" s="35">
        <v>218</v>
      </c>
      <c r="E16" s="2">
        <f t="shared" si="0"/>
        <v>424</v>
      </c>
      <c r="F16" s="53">
        <f>+E16-'H16.5月'!E16</f>
        <v>-2</v>
      </c>
    </row>
    <row r="17" spans="1:6" ht="17.25">
      <c r="A17" s="19" t="s">
        <v>16</v>
      </c>
      <c r="B17" s="33">
        <v>18</v>
      </c>
      <c r="C17" s="34">
        <v>41</v>
      </c>
      <c r="D17" s="35">
        <v>42</v>
      </c>
      <c r="E17" s="2">
        <f t="shared" si="0"/>
        <v>83</v>
      </c>
      <c r="F17" s="53">
        <f>+E17-'H16.5月'!E17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+E18-'H16.5月'!E18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+E19-'H16.5月'!E19</f>
        <v>0</v>
      </c>
    </row>
    <row r="20" spans="1:6" ht="17.25">
      <c r="A20" s="18" t="s">
        <v>19</v>
      </c>
      <c r="B20" s="30">
        <v>334</v>
      </c>
      <c r="C20" s="31">
        <v>346</v>
      </c>
      <c r="D20" s="32">
        <v>362</v>
      </c>
      <c r="E20" s="11">
        <f t="shared" si="0"/>
        <v>708</v>
      </c>
      <c r="F20" s="53">
        <f>+E20-'H16.5月'!E20</f>
        <v>3</v>
      </c>
    </row>
    <row r="21" spans="1:6" ht="17.25">
      <c r="A21" s="19" t="s">
        <v>20</v>
      </c>
      <c r="B21" s="33">
        <v>385</v>
      </c>
      <c r="C21" s="34">
        <v>470</v>
      </c>
      <c r="D21" s="35">
        <v>456</v>
      </c>
      <c r="E21" s="2">
        <f t="shared" si="0"/>
        <v>926</v>
      </c>
      <c r="F21" s="53">
        <f>+E21-'H16.5月'!E21</f>
        <v>3</v>
      </c>
    </row>
    <row r="22" spans="1:6" ht="17.25">
      <c r="A22" s="19" t="s">
        <v>21</v>
      </c>
      <c r="B22" s="33">
        <v>634</v>
      </c>
      <c r="C22" s="34">
        <v>679</v>
      </c>
      <c r="D22" s="35">
        <v>778</v>
      </c>
      <c r="E22" s="2">
        <f t="shared" si="0"/>
        <v>1457</v>
      </c>
      <c r="F22" s="53">
        <f>+E22-'H16.5月'!E22</f>
        <v>18</v>
      </c>
    </row>
    <row r="23" spans="1:6" ht="17.25">
      <c r="A23" s="19" t="s">
        <v>22</v>
      </c>
      <c r="B23" s="33">
        <v>310</v>
      </c>
      <c r="C23" s="34">
        <v>434</v>
      </c>
      <c r="D23" s="35">
        <v>428</v>
      </c>
      <c r="E23" s="2">
        <f t="shared" si="0"/>
        <v>862</v>
      </c>
      <c r="F23" s="53">
        <f>+E23-'H16.5月'!E23</f>
        <v>-2</v>
      </c>
    </row>
    <row r="24" spans="1:6" ht="17.25">
      <c r="A24" s="19" t="s">
        <v>23</v>
      </c>
      <c r="B24" s="33">
        <v>358</v>
      </c>
      <c r="C24" s="34">
        <v>505</v>
      </c>
      <c r="D24" s="35">
        <v>503</v>
      </c>
      <c r="E24" s="2">
        <f t="shared" si="0"/>
        <v>1008</v>
      </c>
      <c r="F24" s="53">
        <f>+E24-'H16.5月'!E24</f>
        <v>-5</v>
      </c>
    </row>
    <row r="25" spans="1:6" ht="17.25">
      <c r="A25" s="19" t="s">
        <v>24</v>
      </c>
      <c r="B25" s="33">
        <v>451</v>
      </c>
      <c r="C25" s="34">
        <v>635</v>
      </c>
      <c r="D25" s="35">
        <v>617</v>
      </c>
      <c r="E25" s="2">
        <f t="shared" si="0"/>
        <v>1252</v>
      </c>
      <c r="F25" s="53">
        <f>+E25-'H16.5月'!E25</f>
        <v>-5</v>
      </c>
    </row>
    <row r="26" spans="1:6" ht="18" thickBot="1">
      <c r="A26" s="44" t="s">
        <v>25</v>
      </c>
      <c r="B26" s="45">
        <f>SUM(B20:B25)</f>
        <v>2472</v>
      </c>
      <c r="C26" s="46">
        <f>SUM(C20:C25)</f>
        <v>3069</v>
      </c>
      <c r="D26" s="47">
        <f>SUM(D20:D25)</f>
        <v>3144</v>
      </c>
      <c r="E26" s="48">
        <f>SUM(E20:E25)</f>
        <v>6213</v>
      </c>
      <c r="F26" s="53">
        <f>+E26-'H16.5月'!E26</f>
        <v>12</v>
      </c>
    </row>
    <row r="27" spans="1:6" ht="17.25">
      <c r="A27" s="18" t="s">
        <v>26</v>
      </c>
      <c r="B27" s="30">
        <v>381</v>
      </c>
      <c r="C27" s="31">
        <v>458</v>
      </c>
      <c r="D27" s="32">
        <v>447</v>
      </c>
      <c r="E27" s="11">
        <f>SUM(C27:D27)</f>
        <v>905</v>
      </c>
      <c r="F27" s="53">
        <f>+E27-'H16.5月'!E27</f>
        <v>2</v>
      </c>
    </row>
    <row r="28" spans="1:6" ht="17.25">
      <c r="A28" s="19" t="s">
        <v>27</v>
      </c>
      <c r="B28" s="33">
        <v>386</v>
      </c>
      <c r="C28" s="34">
        <v>490</v>
      </c>
      <c r="D28" s="35">
        <v>471</v>
      </c>
      <c r="E28" s="2">
        <f>SUM(C28:D28)</f>
        <v>961</v>
      </c>
      <c r="F28" s="53">
        <f>+E28-'H16.5月'!E28</f>
        <v>8</v>
      </c>
    </row>
    <row r="29" spans="1:6" ht="17.25">
      <c r="A29" s="19" t="s">
        <v>28</v>
      </c>
      <c r="B29" s="33">
        <v>429</v>
      </c>
      <c r="C29" s="34">
        <v>539</v>
      </c>
      <c r="D29" s="35">
        <v>654</v>
      </c>
      <c r="E29" s="2">
        <f>SUM(C29:D29)</f>
        <v>1193</v>
      </c>
      <c r="F29" s="53">
        <f>+E29-'H16.5月'!E29</f>
        <v>-5</v>
      </c>
    </row>
    <row r="30" spans="1:6" ht="17.25">
      <c r="A30" s="19" t="s">
        <v>29</v>
      </c>
      <c r="B30" s="33">
        <v>181</v>
      </c>
      <c r="C30" s="34">
        <v>235</v>
      </c>
      <c r="D30" s="35">
        <v>259</v>
      </c>
      <c r="E30" s="2">
        <f>SUM(C30:D30)</f>
        <v>494</v>
      </c>
      <c r="F30" s="53">
        <f>+E30-'H16.5月'!E30</f>
        <v>2</v>
      </c>
    </row>
    <row r="31" spans="1:6" ht="18" thickBot="1">
      <c r="A31" s="44" t="s">
        <v>30</v>
      </c>
      <c r="B31" s="45">
        <f>SUM(B27:B30)</f>
        <v>1377</v>
      </c>
      <c r="C31" s="46">
        <f>SUM(C27:C30)</f>
        <v>1722</v>
      </c>
      <c r="D31" s="47">
        <f>SUM(D27:D30)</f>
        <v>1831</v>
      </c>
      <c r="E31" s="48">
        <f>SUM(E27:E30)</f>
        <v>3553</v>
      </c>
      <c r="F31" s="53">
        <f>+E31-'H16.5月'!E31</f>
        <v>7</v>
      </c>
    </row>
    <row r="32" spans="1:6" ht="17.25">
      <c r="A32" s="18" t="s">
        <v>31</v>
      </c>
      <c r="B32" s="30">
        <v>47</v>
      </c>
      <c r="C32" s="31">
        <v>54</v>
      </c>
      <c r="D32" s="32">
        <v>50</v>
      </c>
      <c r="E32" s="11">
        <f>SUM(C32:D32)</f>
        <v>104</v>
      </c>
      <c r="F32" s="53">
        <f>+E32-'H16.5月'!E32</f>
        <v>8</v>
      </c>
    </row>
    <row r="33" spans="1:6" ht="17.25">
      <c r="A33" s="19" t="s">
        <v>32</v>
      </c>
      <c r="B33" s="33">
        <v>238</v>
      </c>
      <c r="C33" s="34">
        <v>360</v>
      </c>
      <c r="D33" s="35">
        <v>359</v>
      </c>
      <c r="E33" s="2">
        <f>SUM(C33:D33)</f>
        <v>719</v>
      </c>
      <c r="F33" s="53">
        <f>+E33-'H16.5月'!E33</f>
        <v>7</v>
      </c>
    </row>
    <row r="34" spans="1:6" ht="17.25">
      <c r="A34" s="19" t="s">
        <v>33</v>
      </c>
      <c r="B34" s="33">
        <v>190</v>
      </c>
      <c r="C34" s="34">
        <v>276</v>
      </c>
      <c r="D34" s="35">
        <v>266</v>
      </c>
      <c r="E34" s="2">
        <f>SUM(C34:D34)</f>
        <v>542</v>
      </c>
      <c r="F34" s="53">
        <f>+E34-'H16.5月'!E34</f>
        <v>9</v>
      </c>
    </row>
    <row r="35" spans="1:6" ht="18" thickBot="1">
      <c r="A35" s="44" t="s">
        <v>34</v>
      </c>
      <c r="B35" s="49">
        <f>SUM(B32:B34)</f>
        <v>475</v>
      </c>
      <c r="C35" s="49">
        <f>SUM(C32:C34)</f>
        <v>690</v>
      </c>
      <c r="D35" s="49">
        <f>SUM(D32:D34)</f>
        <v>675</v>
      </c>
      <c r="E35" s="48">
        <f>SUM(E32:E34)</f>
        <v>1365</v>
      </c>
      <c r="F35" s="53">
        <f>+E35-'H16.5月'!E35</f>
        <v>24</v>
      </c>
    </row>
    <row r="36" spans="1:6" ht="17.25">
      <c r="A36" s="18" t="s">
        <v>35</v>
      </c>
      <c r="B36" s="30">
        <v>131</v>
      </c>
      <c r="C36" s="31">
        <v>152</v>
      </c>
      <c r="D36" s="32">
        <v>184</v>
      </c>
      <c r="E36" s="11">
        <f>SUM(C36:D36)</f>
        <v>336</v>
      </c>
      <c r="F36" s="53">
        <f>+E36-'H16.5月'!E36</f>
        <v>1</v>
      </c>
    </row>
    <row r="37" spans="1:6" ht="17.25">
      <c r="A37" s="20" t="s">
        <v>36</v>
      </c>
      <c r="B37" s="36">
        <v>72</v>
      </c>
      <c r="C37" s="37">
        <v>100</v>
      </c>
      <c r="D37" s="38">
        <v>127</v>
      </c>
      <c r="E37" s="17">
        <f>SUM(C37:D37)</f>
        <v>227</v>
      </c>
      <c r="F37" s="53">
        <f>+E37-'H16.5月'!E37</f>
        <v>8</v>
      </c>
    </row>
    <row r="38" spans="1:6" ht="17.25">
      <c r="A38" s="21" t="s">
        <v>38</v>
      </c>
      <c r="B38" s="25">
        <f>SUM(B4:B19)+B26+B31+B35+B36+B37</f>
        <v>8390</v>
      </c>
      <c r="C38" s="23">
        <f>SUM(C4:C19)+C26+C31+C35+C36+C37</f>
        <v>10683</v>
      </c>
      <c r="D38" s="1">
        <f>SUM(D4:D19)+D26+D31+D35+D36+D37</f>
        <v>10700</v>
      </c>
      <c r="E38" s="2">
        <f>SUM(E4:E19)+E26+E31+E35+E36+E37</f>
        <v>21383</v>
      </c>
      <c r="F38" s="53">
        <f>+E38-'H16.5月'!E38</f>
        <v>58</v>
      </c>
    </row>
    <row r="39" spans="1:6" ht="18" thickBot="1">
      <c r="A39" s="22" t="s">
        <v>37</v>
      </c>
      <c r="B39" s="26">
        <f>+B38-B37</f>
        <v>8318</v>
      </c>
      <c r="C39" s="24">
        <f>+C38-C37</f>
        <v>10583</v>
      </c>
      <c r="D39" s="12">
        <f>+D38-D37</f>
        <v>10573</v>
      </c>
      <c r="E39" s="13">
        <f>+E38-E37</f>
        <v>21156</v>
      </c>
      <c r="F39" s="53">
        <f>+E39-'H16.5月'!E39</f>
        <v>50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8318</v>
      </c>
      <c r="C41" s="5" t="s">
        <v>0</v>
      </c>
      <c r="D41" s="55">
        <f>+B41-'H16.5月'!B41</f>
        <v>42</v>
      </c>
      <c r="E41" s="3"/>
    </row>
    <row r="42" spans="1:5" ht="17.25">
      <c r="A42" s="15" t="s">
        <v>43</v>
      </c>
      <c r="B42" s="7">
        <f>+E39</f>
        <v>21156</v>
      </c>
      <c r="C42" s="8" t="s">
        <v>44</v>
      </c>
      <c r="D42" s="55">
        <f>+B42-'H16.5月'!B42</f>
        <v>50</v>
      </c>
      <c r="E42" s="3"/>
    </row>
    <row r="43" spans="1:5" ht="17.25">
      <c r="A43" s="15" t="s">
        <v>1</v>
      </c>
      <c r="B43" s="7">
        <f>+C39</f>
        <v>10583</v>
      </c>
      <c r="C43" s="8" t="s">
        <v>44</v>
      </c>
      <c r="D43" s="55">
        <f>+B43-'H16.5月'!B43</f>
        <v>26</v>
      </c>
      <c r="E43" s="3"/>
    </row>
    <row r="44" spans="1:5" ht="18" thickBot="1">
      <c r="A44" s="16" t="s">
        <v>2</v>
      </c>
      <c r="B44" s="9">
        <f>+D39</f>
        <v>10573</v>
      </c>
      <c r="C44" s="10" t="s">
        <v>44</v>
      </c>
      <c r="D44" s="55">
        <f>+B44-'H16.5月'!B44</f>
        <v>24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4" sqref="E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52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78</v>
      </c>
      <c r="C4" s="31">
        <v>115</v>
      </c>
      <c r="D4" s="32">
        <v>87</v>
      </c>
      <c r="E4" s="11">
        <f aca="true" t="shared" si="0" ref="E4:E25">SUM(C4:D4)</f>
        <v>202</v>
      </c>
      <c r="F4" s="53">
        <f>+E4-'H16.6月'!E4</f>
        <v>0</v>
      </c>
    </row>
    <row r="5" spans="1:6" ht="17.25">
      <c r="A5" s="19" t="s">
        <v>4</v>
      </c>
      <c r="B5" s="33">
        <v>730</v>
      </c>
      <c r="C5" s="34">
        <v>914</v>
      </c>
      <c r="D5" s="35">
        <v>847</v>
      </c>
      <c r="E5" s="2">
        <f t="shared" si="0"/>
        <v>1761</v>
      </c>
      <c r="F5" s="53">
        <f>+E5-'H16.6月'!E5</f>
        <v>1</v>
      </c>
    </row>
    <row r="6" spans="1:6" ht="17.25">
      <c r="A6" s="19" t="s">
        <v>5</v>
      </c>
      <c r="B6" s="33">
        <v>306</v>
      </c>
      <c r="C6" s="34">
        <v>400</v>
      </c>
      <c r="D6" s="35">
        <v>397</v>
      </c>
      <c r="E6" s="2">
        <f t="shared" si="0"/>
        <v>797</v>
      </c>
      <c r="F6" s="53">
        <f>+E6-'H16.6月'!E6</f>
        <v>1</v>
      </c>
    </row>
    <row r="7" spans="1:6" ht="17.25">
      <c r="A7" s="19" t="s">
        <v>6</v>
      </c>
      <c r="B7" s="33">
        <v>520</v>
      </c>
      <c r="C7" s="34">
        <v>688</v>
      </c>
      <c r="D7" s="35">
        <v>692</v>
      </c>
      <c r="E7" s="2">
        <f t="shared" si="0"/>
        <v>1380</v>
      </c>
      <c r="F7" s="53">
        <f>+E7-'H16.6月'!E7</f>
        <v>7</v>
      </c>
    </row>
    <row r="8" spans="1:6" ht="17.25">
      <c r="A8" s="19" t="s">
        <v>7</v>
      </c>
      <c r="B8" s="33">
        <v>287</v>
      </c>
      <c r="C8" s="34">
        <v>402</v>
      </c>
      <c r="D8" s="35">
        <v>363</v>
      </c>
      <c r="E8" s="2">
        <f t="shared" si="0"/>
        <v>765</v>
      </c>
      <c r="F8" s="53">
        <f>+E8-'H16.6月'!E8</f>
        <v>2</v>
      </c>
    </row>
    <row r="9" spans="1:6" ht="17.25">
      <c r="A9" s="19" t="s">
        <v>8</v>
      </c>
      <c r="B9" s="33">
        <v>130</v>
      </c>
      <c r="C9" s="34">
        <v>200</v>
      </c>
      <c r="D9" s="35">
        <v>189</v>
      </c>
      <c r="E9" s="2">
        <f t="shared" si="0"/>
        <v>389</v>
      </c>
      <c r="F9" s="53">
        <f>+E9-'H16.6月'!E9</f>
        <v>-2</v>
      </c>
    </row>
    <row r="10" spans="1:6" ht="17.25">
      <c r="A10" s="19" t="s">
        <v>9</v>
      </c>
      <c r="B10" s="33">
        <v>81</v>
      </c>
      <c r="C10" s="34">
        <v>132</v>
      </c>
      <c r="D10" s="35">
        <v>126</v>
      </c>
      <c r="E10" s="2">
        <f t="shared" si="0"/>
        <v>258</v>
      </c>
      <c r="F10" s="53">
        <f>+E10-'H16.6月'!E10</f>
        <v>0</v>
      </c>
    </row>
    <row r="11" spans="1:6" ht="17.25">
      <c r="A11" s="19" t="s">
        <v>10</v>
      </c>
      <c r="B11" s="33">
        <v>49</v>
      </c>
      <c r="C11" s="34">
        <v>57</v>
      </c>
      <c r="D11" s="35">
        <v>63</v>
      </c>
      <c r="E11" s="2">
        <f t="shared" si="0"/>
        <v>120</v>
      </c>
      <c r="F11" s="53">
        <f>+E11-'H16.6月'!E11</f>
        <v>-3</v>
      </c>
    </row>
    <row r="12" spans="1:6" ht="17.25">
      <c r="A12" s="19" t="s">
        <v>11</v>
      </c>
      <c r="B12" s="33">
        <v>328</v>
      </c>
      <c r="C12" s="34">
        <v>305</v>
      </c>
      <c r="D12" s="35">
        <v>293</v>
      </c>
      <c r="E12" s="2">
        <f t="shared" si="0"/>
        <v>598</v>
      </c>
      <c r="F12" s="53">
        <f>+E12-'H16.6月'!E12</f>
        <v>-2</v>
      </c>
    </row>
    <row r="13" spans="1:6" ht="17.25">
      <c r="A13" s="19" t="s">
        <v>12</v>
      </c>
      <c r="B13" s="33">
        <v>755</v>
      </c>
      <c r="C13" s="34">
        <v>949</v>
      </c>
      <c r="D13" s="35">
        <v>919</v>
      </c>
      <c r="E13" s="2">
        <f t="shared" si="0"/>
        <v>1868</v>
      </c>
      <c r="F13" s="53">
        <f>+E13-'H16.6月'!E13</f>
        <v>-1</v>
      </c>
    </row>
    <row r="14" spans="1:6" ht="17.25">
      <c r="A14" s="19" t="s">
        <v>13</v>
      </c>
      <c r="B14" s="33">
        <v>105</v>
      </c>
      <c r="C14" s="34">
        <v>150</v>
      </c>
      <c r="D14" s="35">
        <v>158</v>
      </c>
      <c r="E14" s="2">
        <f t="shared" si="0"/>
        <v>308</v>
      </c>
      <c r="F14" s="53">
        <f>+E14-'H16.6月'!E14</f>
        <v>0</v>
      </c>
    </row>
    <row r="15" spans="1:6" ht="17.25">
      <c r="A15" s="19" t="s">
        <v>14</v>
      </c>
      <c r="B15" s="33">
        <v>317</v>
      </c>
      <c r="C15" s="34">
        <v>382</v>
      </c>
      <c r="D15" s="35">
        <v>344</v>
      </c>
      <c r="E15" s="2">
        <f t="shared" si="0"/>
        <v>726</v>
      </c>
      <c r="F15" s="53">
        <f>+E15-'H16.6月'!E15</f>
        <v>-2</v>
      </c>
    </row>
    <row r="16" spans="1:6" ht="17.25">
      <c r="A16" s="19" t="s">
        <v>15</v>
      </c>
      <c r="B16" s="33">
        <v>157</v>
      </c>
      <c r="C16" s="34">
        <v>206</v>
      </c>
      <c r="D16" s="35">
        <v>219</v>
      </c>
      <c r="E16" s="2">
        <f t="shared" si="0"/>
        <v>425</v>
      </c>
      <c r="F16" s="53">
        <f>+E16-'H16.6月'!E16</f>
        <v>1</v>
      </c>
    </row>
    <row r="17" spans="1:6" ht="17.25">
      <c r="A17" s="19" t="s">
        <v>16</v>
      </c>
      <c r="B17" s="33">
        <v>18</v>
      </c>
      <c r="C17" s="34">
        <v>41</v>
      </c>
      <c r="D17" s="35">
        <v>42</v>
      </c>
      <c r="E17" s="2">
        <f t="shared" si="0"/>
        <v>83</v>
      </c>
      <c r="F17" s="53">
        <f>+E17-'H16.6月'!E17</f>
        <v>0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+E18-'H16.6月'!E18</f>
        <v>2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+E19-'H16.6月'!E19</f>
        <v>0</v>
      </c>
    </row>
    <row r="20" spans="1:6" ht="17.25">
      <c r="A20" s="18" t="s">
        <v>19</v>
      </c>
      <c r="B20" s="30">
        <v>338</v>
      </c>
      <c r="C20" s="31">
        <v>348</v>
      </c>
      <c r="D20" s="32">
        <v>369</v>
      </c>
      <c r="E20" s="11">
        <f t="shared" si="0"/>
        <v>717</v>
      </c>
      <c r="F20" s="53">
        <f>+E20-'H16.6月'!E20</f>
        <v>9</v>
      </c>
    </row>
    <row r="21" spans="1:6" ht="17.25">
      <c r="A21" s="19" t="s">
        <v>20</v>
      </c>
      <c r="B21" s="33">
        <v>383</v>
      </c>
      <c r="C21" s="34">
        <v>467</v>
      </c>
      <c r="D21" s="35">
        <v>456</v>
      </c>
      <c r="E21" s="2">
        <f t="shared" si="0"/>
        <v>923</v>
      </c>
      <c r="F21" s="53">
        <f>+E21-'H16.6月'!E21</f>
        <v>-3</v>
      </c>
    </row>
    <row r="22" spans="1:6" ht="17.25">
      <c r="A22" s="19" t="s">
        <v>21</v>
      </c>
      <c r="B22" s="33">
        <v>643</v>
      </c>
      <c r="C22" s="34">
        <v>678</v>
      </c>
      <c r="D22" s="35">
        <v>786</v>
      </c>
      <c r="E22" s="2">
        <f t="shared" si="0"/>
        <v>1464</v>
      </c>
      <c r="F22" s="53">
        <f>+E22-'H16.6月'!E22</f>
        <v>7</v>
      </c>
    </row>
    <row r="23" spans="1:6" ht="17.25">
      <c r="A23" s="19" t="s">
        <v>22</v>
      </c>
      <c r="B23" s="33">
        <v>309</v>
      </c>
      <c r="C23" s="34">
        <v>437</v>
      </c>
      <c r="D23" s="35">
        <v>425</v>
      </c>
      <c r="E23" s="2">
        <f t="shared" si="0"/>
        <v>862</v>
      </c>
      <c r="F23" s="53">
        <f>+E23-'H16.6月'!E23</f>
        <v>0</v>
      </c>
    </row>
    <row r="24" spans="1:6" ht="17.25">
      <c r="A24" s="19" t="s">
        <v>23</v>
      </c>
      <c r="B24" s="33">
        <v>359</v>
      </c>
      <c r="C24" s="34">
        <v>507</v>
      </c>
      <c r="D24" s="35">
        <v>501</v>
      </c>
      <c r="E24" s="2">
        <f t="shared" si="0"/>
        <v>1008</v>
      </c>
      <c r="F24" s="53">
        <f>+E24-'H16.6月'!E24</f>
        <v>0</v>
      </c>
    </row>
    <row r="25" spans="1:6" ht="17.25">
      <c r="A25" s="19" t="s">
        <v>24</v>
      </c>
      <c r="B25" s="33">
        <v>451</v>
      </c>
      <c r="C25" s="34">
        <v>635</v>
      </c>
      <c r="D25" s="35">
        <v>614</v>
      </c>
      <c r="E25" s="2">
        <f t="shared" si="0"/>
        <v>1249</v>
      </c>
      <c r="F25" s="53">
        <f>+E25-'H16.6月'!E25</f>
        <v>-3</v>
      </c>
    </row>
    <row r="26" spans="1:6" ht="18" thickBot="1">
      <c r="A26" s="44" t="s">
        <v>25</v>
      </c>
      <c r="B26" s="45">
        <f>SUM(B20:B25)</f>
        <v>2483</v>
      </c>
      <c r="C26" s="46">
        <f>SUM(C20:C25)</f>
        <v>3072</v>
      </c>
      <c r="D26" s="47">
        <f>SUM(D20:D25)</f>
        <v>3151</v>
      </c>
      <c r="E26" s="48">
        <f>SUM(E20:E25)</f>
        <v>6223</v>
      </c>
      <c r="F26" s="53">
        <f>+E26-'H16.6月'!E26</f>
        <v>10</v>
      </c>
    </row>
    <row r="27" spans="1:6" ht="17.25">
      <c r="A27" s="18" t="s">
        <v>26</v>
      </c>
      <c r="B27" s="30">
        <v>380</v>
      </c>
      <c r="C27" s="31">
        <v>458</v>
      </c>
      <c r="D27" s="32">
        <v>444</v>
      </c>
      <c r="E27" s="11">
        <f>SUM(C27:D27)</f>
        <v>902</v>
      </c>
      <c r="F27" s="53">
        <f>+E27-'H16.6月'!E27</f>
        <v>-3</v>
      </c>
    </row>
    <row r="28" spans="1:6" ht="17.25">
      <c r="A28" s="19" t="s">
        <v>27</v>
      </c>
      <c r="B28" s="33">
        <v>388</v>
      </c>
      <c r="C28" s="34">
        <v>492</v>
      </c>
      <c r="D28" s="35">
        <v>474</v>
      </c>
      <c r="E28" s="2">
        <f>SUM(C28:D28)</f>
        <v>966</v>
      </c>
      <c r="F28" s="53">
        <f>+E28-'H16.6月'!E28</f>
        <v>5</v>
      </c>
    </row>
    <row r="29" spans="1:6" ht="17.25">
      <c r="A29" s="19" t="s">
        <v>28</v>
      </c>
      <c r="B29" s="33">
        <v>429</v>
      </c>
      <c r="C29" s="34">
        <v>538</v>
      </c>
      <c r="D29" s="35">
        <v>651</v>
      </c>
      <c r="E29" s="2">
        <f>SUM(C29:D29)</f>
        <v>1189</v>
      </c>
      <c r="F29" s="53">
        <f>+E29-'H16.6月'!E29</f>
        <v>-4</v>
      </c>
    </row>
    <row r="30" spans="1:6" ht="17.25">
      <c r="A30" s="19" t="s">
        <v>29</v>
      </c>
      <c r="B30" s="33">
        <v>181</v>
      </c>
      <c r="C30" s="34">
        <v>235</v>
      </c>
      <c r="D30" s="35">
        <v>259</v>
      </c>
      <c r="E30" s="2">
        <f>SUM(C30:D30)</f>
        <v>494</v>
      </c>
      <c r="F30" s="53">
        <f>+E30-'H16.6月'!E30</f>
        <v>0</v>
      </c>
    </row>
    <row r="31" spans="1:6" ht="18" thickBot="1">
      <c r="A31" s="44" t="s">
        <v>30</v>
      </c>
      <c r="B31" s="45">
        <f>SUM(B27:B30)</f>
        <v>1378</v>
      </c>
      <c r="C31" s="46">
        <f>SUM(C27:C30)</f>
        <v>1723</v>
      </c>
      <c r="D31" s="47">
        <f>SUM(D27:D30)</f>
        <v>1828</v>
      </c>
      <c r="E31" s="48">
        <f>SUM(E27:E30)</f>
        <v>3551</v>
      </c>
      <c r="F31" s="53">
        <f>+E31-'H16.6月'!E31</f>
        <v>-2</v>
      </c>
    </row>
    <row r="32" spans="1:6" ht="17.25">
      <c r="A32" s="18" t="s">
        <v>31</v>
      </c>
      <c r="B32" s="30">
        <v>53</v>
      </c>
      <c r="C32" s="31">
        <v>64</v>
      </c>
      <c r="D32" s="32">
        <v>58</v>
      </c>
      <c r="E32" s="11">
        <f>SUM(C32:D32)</f>
        <v>122</v>
      </c>
      <c r="F32" s="53">
        <f>+E32-'H16.6月'!E32</f>
        <v>18</v>
      </c>
    </row>
    <row r="33" spans="1:6" ht="17.25">
      <c r="A33" s="19" t="s">
        <v>32</v>
      </c>
      <c r="B33" s="33">
        <v>239</v>
      </c>
      <c r="C33" s="34">
        <v>361</v>
      </c>
      <c r="D33" s="35">
        <v>361</v>
      </c>
      <c r="E33" s="2">
        <f>SUM(C33:D33)</f>
        <v>722</v>
      </c>
      <c r="F33" s="53">
        <f>+E33-'H16.6月'!E33</f>
        <v>3</v>
      </c>
    </row>
    <row r="34" spans="1:6" ht="17.25">
      <c r="A34" s="19" t="s">
        <v>33</v>
      </c>
      <c r="B34" s="33">
        <v>192</v>
      </c>
      <c r="C34" s="34">
        <v>278</v>
      </c>
      <c r="D34" s="35">
        <v>270</v>
      </c>
      <c r="E34" s="2">
        <f>SUM(C34:D34)</f>
        <v>548</v>
      </c>
      <c r="F34" s="53">
        <f>+E34-'H16.6月'!E34</f>
        <v>6</v>
      </c>
    </row>
    <row r="35" spans="1:6" ht="18" thickBot="1">
      <c r="A35" s="44" t="s">
        <v>34</v>
      </c>
      <c r="B35" s="49">
        <f>SUM(B32:B34)</f>
        <v>484</v>
      </c>
      <c r="C35" s="49">
        <f>SUM(C32:C34)</f>
        <v>703</v>
      </c>
      <c r="D35" s="49">
        <f>SUM(D32:D34)</f>
        <v>689</v>
      </c>
      <c r="E35" s="48">
        <f>SUM(E32:E34)</f>
        <v>1392</v>
      </c>
      <c r="F35" s="53">
        <f>+E35-'H16.6月'!E35</f>
        <v>27</v>
      </c>
    </row>
    <row r="36" spans="1:6" ht="17.25">
      <c r="A36" s="18" t="s">
        <v>35</v>
      </c>
      <c r="B36" s="30">
        <v>131</v>
      </c>
      <c r="C36" s="31">
        <v>152</v>
      </c>
      <c r="D36" s="32">
        <v>184</v>
      </c>
      <c r="E36" s="11">
        <f>SUM(C36:D36)</f>
        <v>336</v>
      </c>
      <c r="F36" s="53">
        <f>+E36-'H16.6月'!E36</f>
        <v>0</v>
      </c>
    </row>
    <row r="37" spans="1:6" ht="17.25">
      <c r="A37" s="20" t="s">
        <v>36</v>
      </c>
      <c r="B37" s="36">
        <v>75</v>
      </c>
      <c r="C37" s="37">
        <v>104</v>
      </c>
      <c r="D37" s="38">
        <v>129</v>
      </c>
      <c r="E37" s="17">
        <f>SUM(C37:D37)</f>
        <v>233</v>
      </c>
      <c r="F37" s="53">
        <f>+E37-'H16.6月'!E37</f>
        <v>6</v>
      </c>
    </row>
    <row r="38" spans="1:6" ht="17.25">
      <c r="A38" s="21" t="s">
        <v>38</v>
      </c>
      <c r="B38" s="25">
        <f>SUM(B4:B19)+B26+B31+B35+B36+B37</f>
        <v>8416</v>
      </c>
      <c r="C38" s="23">
        <f>SUM(C4:C19)+C26+C31+C35+C36+C37</f>
        <v>10703</v>
      </c>
      <c r="D38" s="1">
        <f>SUM(D4:D19)+D26+D31+D35+D36+D37</f>
        <v>10725</v>
      </c>
      <c r="E38" s="2">
        <f>SUM(E4:E19)+E26+E31+E35+E36+E37</f>
        <v>21428</v>
      </c>
      <c r="F38" s="53">
        <f>+E38-'H16.6月'!E38</f>
        <v>45</v>
      </c>
    </row>
    <row r="39" spans="1:6" ht="18" thickBot="1">
      <c r="A39" s="22" t="s">
        <v>37</v>
      </c>
      <c r="B39" s="26">
        <f>+B38-B37</f>
        <v>8341</v>
      </c>
      <c r="C39" s="24">
        <f>+C38-C37</f>
        <v>10599</v>
      </c>
      <c r="D39" s="12">
        <f>+D38-D37</f>
        <v>10596</v>
      </c>
      <c r="E39" s="13">
        <f>+E38-E37</f>
        <v>21195</v>
      </c>
      <c r="F39" s="53">
        <f>+E39-'H16.6月'!E39</f>
        <v>39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8341</v>
      </c>
      <c r="C41" s="5" t="s">
        <v>0</v>
      </c>
      <c r="D41" s="56">
        <f>+B41-'H16.6月'!B41</f>
        <v>23</v>
      </c>
      <c r="E41" s="3"/>
    </row>
    <row r="42" spans="1:5" ht="17.25">
      <c r="A42" s="15" t="s">
        <v>43</v>
      </c>
      <c r="B42" s="7">
        <f>+E39</f>
        <v>21195</v>
      </c>
      <c r="C42" s="8" t="s">
        <v>44</v>
      </c>
      <c r="D42" s="56">
        <f>+B42-'H16.6月'!B42</f>
        <v>39</v>
      </c>
      <c r="E42" s="3"/>
    </row>
    <row r="43" spans="1:5" ht="17.25">
      <c r="A43" s="15" t="s">
        <v>1</v>
      </c>
      <c r="B43" s="7">
        <f>+C39</f>
        <v>10599</v>
      </c>
      <c r="C43" s="8" t="s">
        <v>44</v>
      </c>
      <c r="D43" s="56">
        <f>+B43-'H16.6月'!B43</f>
        <v>16</v>
      </c>
      <c r="E43" s="3"/>
    </row>
    <row r="44" spans="1:5" ht="18" thickBot="1">
      <c r="A44" s="16" t="s">
        <v>2</v>
      </c>
      <c r="B44" s="9">
        <f>+D39</f>
        <v>10596</v>
      </c>
      <c r="C44" s="10" t="s">
        <v>44</v>
      </c>
      <c r="D44" s="56">
        <f>+B44-'H16.6月'!B44</f>
        <v>23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6" sqref="E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53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77</v>
      </c>
      <c r="C4" s="31">
        <v>113</v>
      </c>
      <c r="D4" s="32">
        <v>85</v>
      </c>
      <c r="E4" s="11">
        <f aca="true" t="shared" si="0" ref="E4:E25">SUM(C4:D4)</f>
        <v>198</v>
      </c>
      <c r="F4" s="53">
        <f>+E4-'H16.7月'!E4</f>
        <v>-4</v>
      </c>
    </row>
    <row r="5" spans="1:6" ht="17.25">
      <c r="A5" s="19" t="s">
        <v>4</v>
      </c>
      <c r="B5" s="33">
        <v>727</v>
      </c>
      <c r="C5" s="34">
        <v>911</v>
      </c>
      <c r="D5" s="35">
        <v>844</v>
      </c>
      <c r="E5" s="2">
        <f t="shared" si="0"/>
        <v>1755</v>
      </c>
      <c r="F5" s="53">
        <f>+E5-'H16.7月'!E5</f>
        <v>-6</v>
      </c>
    </row>
    <row r="6" spans="1:6" ht="17.25">
      <c r="A6" s="19" t="s">
        <v>5</v>
      </c>
      <c r="B6" s="33">
        <v>304</v>
      </c>
      <c r="C6" s="34">
        <v>398</v>
      </c>
      <c r="D6" s="35">
        <v>393</v>
      </c>
      <c r="E6" s="2">
        <f t="shared" si="0"/>
        <v>791</v>
      </c>
      <c r="F6" s="53">
        <f>+E6-'H16.7月'!E6</f>
        <v>-6</v>
      </c>
    </row>
    <row r="7" spans="1:6" ht="17.25">
      <c r="A7" s="19" t="s">
        <v>6</v>
      </c>
      <c r="B7" s="33">
        <v>520</v>
      </c>
      <c r="C7" s="34">
        <v>685</v>
      </c>
      <c r="D7" s="35">
        <v>691</v>
      </c>
      <c r="E7" s="2">
        <f t="shared" si="0"/>
        <v>1376</v>
      </c>
      <c r="F7" s="53">
        <f>+E7-'H16.7月'!E7</f>
        <v>-4</v>
      </c>
    </row>
    <row r="8" spans="1:6" ht="17.25">
      <c r="A8" s="19" t="s">
        <v>7</v>
      </c>
      <c r="B8" s="33">
        <v>287</v>
      </c>
      <c r="C8" s="34">
        <v>402</v>
      </c>
      <c r="D8" s="35">
        <v>362</v>
      </c>
      <c r="E8" s="2">
        <f t="shared" si="0"/>
        <v>764</v>
      </c>
      <c r="F8" s="53">
        <f>+E8-'H16.7月'!E8</f>
        <v>-1</v>
      </c>
    </row>
    <row r="9" spans="1:6" ht="17.25">
      <c r="A9" s="19" t="s">
        <v>8</v>
      </c>
      <c r="B9" s="33">
        <v>131</v>
      </c>
      <c r="C9" s="34">
        <v>201</v>
      </c>
      <c r="D9" s="35">
        <v>190</v>
      </c>
      <c r="E9" s="2">
        <f t="shared" si="0"/>
        <v>391</v>
      </c>
      <c r="F9" s="53">
        <f>+E9-'H16.7月'!E9</f>
        <v>2</v>
      </c>
    </row>
    <row r="10" spans="1:6" ht="17.25">
      <c r="A10" s="19" t="s">
        <v>9</v>
      </c>
      <c r="B10" s="33">
        <v>80</v>
      </c>
      <c r="C10" s="34">
        <v>132</v>
      </c>
      <c r="D10" s="35">
        <v>126</v>
      </c>
      <c r="E10" s="2">
        <f t="shared" si="0"/>
        <v>258</v>
      </c>
      <c r="F10" s="53">
        <f>+E10-'H16.7月'!E10</f>
        <v>0</v>
      </c>
    </row>
    <row r="11" spans="1:6" ht="17.25">
      <c r="A11" s="19" t="s">
        <v>10</v>
      </c>
      <c r="B11" s="33">
        <v>50</v>
      </c>
      <c r="C11" s="34">
        <v>58</v>
      </c>
      <c r="D11" s="35">
        <v>63</v>
      </c>
      <c r="E11" s="2">
        <f t="shared" si="0"/>
        <v>121</v>
      </c>
      <c r="F11" s="53">
        <f>+E11-'H16.7月'!E11</f>
        <v>1</v>
      </c>
    </row>
    <row r="12" spans="1:6" ht="17.25">
      <c r="A12" s="19" t="s">
        <v>11</v>
      </c>
      <c r="B12" s="33">
        <v>332</v>
      </c>
      <c r="C12" s="34">
        <v>307</v>
      </c>
      <c r="D12" s="35">
        <v>295</v>
      </c>
      <c r="E12" s="2">
        <f t="shared" si="0"/>
        <v>602</v>
      </c>
      <c r="F12" s="53">
        <f>+E12-'H16.7月'!E12</f>
        <v>4</v>
      </c>
    </row>
    <row r="13" spans="1:6" ht="17.25">
      <c r="A13" s="19" t="s">
        <v>12</v>
      </c>
      <c r="B13" s="33">
        <v>755</v>
      </c>
      <c r="C13" s="34">
        <v>948</v>
      </c>
      <c r="D13" s="35">
        <v>916</v>
      </c>
      <c r="E13" s="2">
        <f t="shared" si="0"/>
        <v>1864</v>
      </c>
      <c r="F13" s="53">
        <f>+E13-'H16.7月'!E13</f>
        <v>-4</v>
      </c>
    </row>
    <row r="14" spans="1:6" ht="17.25">
      <c r="A14" s="19" t="s">
        <v>13</v>
      </c>
      <c r="B14" s="33">
        <v>105</v>
      </c>
      <c r="C14" s="34">
        <v>150</v>
      </c>
      <c r="D14" s="35">
        <v>158</v>
      </c>
      <c r="E14" s="2">
        <f t="shared" si="0"/>
        <v>308</v>
      </c>
      <c r="F14" s="53">
        <f>+E14-'H16.7月'!E14</f>
        <v>0</v>
      </c>
    </row>
    <row r="15" spans="1:6" ht="17.25">
      <c r="A15" s="19" t="s">
        <v>14</v>
      </c>
      <c r="B15" s="33">
        <v>320</v>
      </c>
      <c r="C15" s="34">
        <v>385</v>
      </c>
      <c r="D15" s="35">
        <v>343</v>
      </c>
      <c r="E15" s="2">
        <f t="shared" si="0"/>
        <v>728</v>
      </c>
      <c r="F15" s="53">
        <f>+E15-'H16.7月'!E15</f>
        <v>2</v>
      </c>
    </row>
    <row r="16" spans="1:6" ht="17.25">
      <c r="A16" s="19" t="s">
        <v>15</v>
      </c>
      <c r="B16" s="33">
        <v>156</v>
      </c>
      <c r="C16" s="34">
        <v>205</v>
      </c>
      <c r="D16" s="35">
        <v>220</v>
      </c>
      <c r="E16" s="2">
        <f t="shared" si="0"/>
        <v>425</v>
      </c>
      <c r="F16" s="53">
        <f>+E16-'H16.7月'!E16</f>
        <v>0</v>
      </c>
    </row>
    <row r="17" spans="1:6" ht="17.25">
      <c r="A17" s="19" t="s">
        <v>16</v>
      </c>
      <c r="B17" s="33">
        <v>19</v>
      </c>
      <c r="C17" s="34">
        <v>41</v>
      </c>
      <c r="D17" s="35">
        <v>42</v>
      </c>
      <c r="E17" s="2">
        <f t="shared" si="0"/>
        <v>83</v>
      </c>
      <c r="F17" s="53">
        <f>+E17-'H16.7月'!E17</f>
        <v>0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+E18-'H16.7月'!E18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+E19-'H16.7月'!E19</f>
        <v>0</v>
      </c>
    </row>
    <row r="20" spans="1:6" ht="17.25">
      <c r="A20" s="18" t="s">
        <v>19</v>
      </c>
      <c r="B20" s="30">
        <v>339</v>
      </c>
      <c r="C20" s="31">
        <v>348</v>
      </c>
      <c r="D20" s="32">
        <v>369</v>
      </c>
      <c r="E20" s="11">
        <f t="shared" si="0"/>
        <v>717</v>
      </c>
      <c r="F20" s="53">
        <f>+E20-'H16.7月'!E20</f>
        <v>0</v>
      </c>
    </row>
    <row r="21" spans="1:6" ht="17.25">
      <c r="A21" s="19" t="s">
        <v>20</v>
      </c>
      <c r="B21" s="33">
        <v>384</v>
      </c>
      <c r="C21" s="34">
        <v>470</v>
      </c>
      <c r="D21" s="35">
        <v>457</v>
      </c>
      <c r="E21" s="2">
        <f t="shared" si="0"/>
        <v>927</v>
      </c>
      <c r="F21" s="53">
        <f>+E21-'H16.7月'!E21</f>
        <v>4</v>
      </c>
    </row>
    <row r="22" spans="1:6" ht="17.25">
      <c r="A22" s="19" t="s">
        <v>21</v>
      </c>
      <c r="B22" s="33">
        <v>640</v>
      </c>
      <c r="C22" s="34">
        <v>677</v>
      </c>
      <c r="D22" s="35">
        <v>780</v>
      </c>
      <c r="E22" s="2">
        <f t="shared" si="0"/>
        <v>1457</v>
      </c>
      <c r="F22" s="53">
        <f>+E22-'H16.7月'!E22</f>
        <v>-7</v>
      </c>
    </row>
    <row r="23" spans="1:6" ht="17.25">
      <c r="A23" s="19" t="s">
        <v>22</v>
      </c>
      <c r="B23" s="33">
        <v>311</v>
      </c>
      <c r="C23" s="34">
        <v>437</v>
      </c>
      <c r="D23" s="35">
        <v>427</v>
      </c>
      <c r="E23" s="2">
        <f t="shared" si="0"/>
        <v>864</v>
      </c>
      <c r="F23" s="53">
        <f>+E23-'H16.7月'!E23</f>
        <v>2</v>
      </c>
    </row>
    <row r="24" spans="1:6" ht="17.25">
      <c r="A24" s="19" t="s">
        <v>23</v>
      </c>
      <c r="B24" s="33">
        <v>360</v>
      </c>
      <c r="C24" s="34">
        <v>507</v>
      </c>
      <c r="D24" s="35">
        <v>500</v>
      </c>
      <c r="E24" s="2">
        <f t="shared" si="0"/>
        <v>1007</v>
      </c>
      <c r="F24" s="53">
        <f>+E24-'H16.7月'!E24</f>
        <v>-1</v>
      </c>
    </row>
    <row r="25" spans="1:6" ht="17.25">
      <c r="A25" s="19" t="s">
        <v>24</v>
      </c>
      <c r="B25" s="33">
        <v>450</v>
      </c>
      <c r="C25" s="34">
        <v>633</v>
      </c>
      <c r="D25" s="35">
        <v>610</v>
      </c>
      <c r="E25" s="2">
        <f t="shared" si="0"/>
        <v>1243</v>
      </c>
      <c r="F25" s="53">
        <f>+E25-'H16.7月'!E25</f>
        <v>-6</v>
      </c>
    </row>
    <row r="26" spans="1:6" ht="18" thickBot="1">
      <c r="A26" s="44" t="s">
        <v>25</v>
      </c>
      <c r="B26" s="45">
        <f>SUM(B20:B25)</f>
        <v>2484</v>
      </c>
      <c r="C26" s="46">
        <f>SUM(C20:C25)</f>
        <v>3072</v>
      </c>
      <c r="D26" s="47">
        <f>SUM(D20:D25)</f>
        <v>3143</v>
      </c>
      <c r="E26" s="48">
        <f>SUM(E20:E25)</f>
        <v>6215</v>
      </c>
      <c r="F26" s="53">
        <f>+E26-'H16.7月'!E26</f>
        <v>-8</v>
      </c>
    </row>
    <row r="27" spans="1:6" ht="17.25">
      <c r="A27" s="18" t="s">
        <v>26</v>
      </c>
      <c r="B27" s="30">
        <v>381</v>
      </c>
      <c r="C27" s="31">
        <v>458</v>
      </c>
      <c r="D27" s="32">
        <v>446</v>
      </c>
      <c r="E27" s="11">
        <f>SUM(C27:D27)</f>
        <v>904</v>
      </c>
      <c r="F27" s="53">
        <f>+E27-'H16.7月'!E27</f>
        <v>2</v>
      </c>
    </row>
    <row r="28" spans="1:6" ht="17.25">
      <c r="A28" s="19" t="s">
        <v>27</v>
      </c>
      <c r="B28" s="33">
        <v>389</v>
      </c>
      <c r="C28" s="34">
        <v>493</v>
      </c>
      <c r="D28" s="35">
        <v>476</v>
      </c>
      <c r="E28" s="2">
        <f>SUM(C28:D28)</f>
        <v>969</v>
      </c>
      <c r="F28" s="53">
        <f>+E28-'H16.7月'!E28</f>
        <v>3</v>
      </c>
    </row>
    <row r="29" spans="1:6" ht="17.25">
      <c r="A29" s="19" t="s">
        <v>28</v>
      </c>
      <c r="B29" s="33">
        <v>433</v>
      </c>
      <c r="C29" s="34">
        <v>542</v>
      </c>
      <c r="D29" s="35">
        <v>654</v>
      </c>
      <c r="E29" s="2">
        <f>SUM(C29:D29)</f>
        <v>1196</v>
      </c>
      <c r="F29" s="53">
        <f>+E29-'H16.7月'!E29</f>
        <v>7</v>
      </c>
    </row>
    <row r="30" spans="1:6" ht="17.25">
      <c r="A30" s="19" t="s">
        <v>29</v>
      </c>
      <c r="B30" s="33">
        <v>183</v>
      </c>
      <c r="C30" s="34">
        <v>236</v>
      </c>
      <c r="D30" s="35">
        <v>260</v>
      </c>
      <c r="E30" s="2">
        <f>SUM(C30:D30)</f>
        <v>496</v>
      </c>
      <c r="F30" s="53">
        <f>+E30-'H16.7月'!E30</f>
        <v>2</v>
      </c>
    </row>
    <row r="31" spans="1:6" ht="18" thickBot="1">
      <c r="A31" s="44" t="s">
        <v>30</v>
      </c>
      <c r="B31" s="45">
        <f>SUM(B27:B30)</f>
        <v>1386</v>
      </c>
      <c r="C31" s="46">
        <f>SUM(C27:C30)</f>
        <v>1729</v>
      </c>
      <c r="D31" s="47">
        <f>SUM(D27:D30)</f>
        <v>1836</v>
      </c>
      <c r="E31" s="48">
        <f>SUM(E27:E30)</f>
        <v>3565</v>
      </c>
      <c r="F31" s="53">
        <f>+E31-'H16.7月'!E31</f>
        <v>14</v>
      </c>
    </row>
    <row r="32" spans="1:6" ht="17.25">
      <c r="A32" s="18" t="s">
        <v>31</v>
      </c>
      <c r="B32" s="30">
        <v>58</v>
      </c>
      <c r="C32" s="31">
        <v>71</v>
      </c>
      <c r="D32" s="32">
        <v>66</v>
      </c>
      <c r="E32" s="11">
        <f>SUM(C32:D32)</f>
        <v>137</v>
      </c>
      <c r="F32" s="53">
        <f>+E32-'H16.7月'!E32</f>
        <v>15</v>
      </c>
    </row>
    <row r="33" spans="1:6" ht="17.25">
      <c r="A33" s="19" t="s">
        <v>32</v>
      </c>
      <c r="B33" s="33">
        <v>242</v>
      </c>
      <c r="C33" s="34">
        <v>364</v>
      </c>
      <c r="D33" s="35">
        <v>367</v>
      </c>
      <c r="E33" s="2">
        <f>SUM(C33:D33)</f>
        <v>731</v>
      </c>
      <c r="F33" s="53">
        <f>+E33-'H16.7月'!E33</f>
        <v>9</v>
      </c>
    </row>
    <row r="34" spans="1:6" ht="17.25">
      <c r="A34" s="19" t="s">
        <v>33</v>
      </c>
      <c r="B34" s="33">
        <v>196</v>
      </c>
      <c r="C34" s="34">
        <v>280</v>
      </c>
      <c r="D34" s="35">
        <v>273</v>
      </c>
      <c r="E34" s="2">
        <f>SUM(C34:D34)</f>
        <v>553</v>
      </c>
      <c r="F34" s="53">
        <f>+E34-'H16.7月'!E34</f>
        <v>5</v>
      </c>
    </row>
    <row r="35" spans="1:6" ht="18" thickBot="1">
      <c r="A35" s="44" t="s">
        <v>34</v>
      </c>
      <c r="B35" s="49">
        <f>SUM(B32:B34)</f>
        <v>496</v>
      </c>
      <c r="C35" s="49">
        <f>SUM(C32:C34)</f>
        <v>715</v>
      </c>
      <c r="D35" s="49">
        <f>SUM(D32:D34)</f>
        <v>706</v>
      </c>
      <c r="E35" s="48">
        <f>SUM(E32:E34)</f>
        <v>1421</v>
      </c>
      <c r="F35" s="53">
        <f>+E35-'H16.7月'!E35</f>
        <v>29</v>
      </c>
    </row>
    <row r="36" spans="1:6" ht="17.25">
      <c r="A36" s="18" t="s">
        <v>35</v>
      </c>
      <c r="B36" s="30">
        <v>131</v>
      </c>
      <c r="C36" s="31">
        <v>152</v>
      </c>
      <c r="D36" s="32">
        <v>182</v>
      </c>
      <c r="E36" s="11">
        <f>SUM(C36:D36)</f>
        <v>334</v>
      </c>
      <c r="F36" s="53">
        <f>+E36-'H16.7月'!E36</f>
        <v>-2</v>
      </c>
    </row>
    <row r="37" spans="1:6" ht="17.25">
      <c r="A37" s="20" t="s">
        <v>36</v>
      </c>
      <c r="B37" s="36">
        <v>77</v>
      </c>
      <c r="C37" s="37">
        <v>108</v>
      </c>
      <c r="D37" s="38">
        <v>129</v>
      </c>
      <c r="E37" s="17">
        <f>SUM(C37:D37)</f>
        <v>237</v>
      </c>
      <c r="F37" s="53">
        <f>+E37-'H16.7月'!E37</f>
        <v>4</v>
      </c>
    </row>
    <row r="38" spans="1:6" ht="17.25">
      <c r="A38" s="21" t="s">
        <v>38</v>
      </c>
      <c r="B38" s="25">
        <f>SUM(B4:B19)+B26+B31+B35+B36+B37</f>
        <v>8441</v>
      </c>
      <c r="C38" s="23">
        <f>SUM(C4:C19)+C26+C31+C35+C36+C37</f>
        <v>10720</v>
      </c>
      <c r="D38" s="1">
        <f>SUM(D4:D19)+D26+D31+D35+D36+D37</f>
        <v>10729</v>
      </c>
      <c r="E38" s="2">
        <f>SUM(E4:E19)+E26+E31+E35+E36+E37</f>
        <v>21449</v>
      </c>
      <c r="F38" s="53">
        <f>+E38-'H16.7月'!E38</f>
        <v>21</v>
      </c>
    </row>
    <row r="39" spans="1:6" ht="18" thickBot="1">
      <c r="A39" s="22" t="s">
        <v>37</v>
      </c>
      <c r="B39" s="26">
        <f>+B38-B37</f>
        <v>8364</v>
      </c>
      <c r="C39" s="24">
        <f>+C38-C37</f>
        <v>10612</v>
      </c>
      <c r="D39" s="12">
        <f>+D38-D37</f>
        <v>10600</v>
      </c>
      <c r="E39" s="13">
        <f>+E38-E37</f>
        <v>21212</v>
      </c>
      <c r="F39" s="53">
        <f>+E39-'H16.7月'!E39</f>
        <v>17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8364</v>
      </c>
      <c r="C41" s="5" t="s">
        <v>0</v>
      </c>
      <c r="D41" s="54">
        <f>+B41-'H16.7月'!B41</f>
        <v>23</v>
      </c>
      <c r="E41" s="3"/>
    </row>
    <row r="42" spans="1:5" ht="17.25">
      <c r="A42" s="15" t="s">
        <v>43</v>
      </c>
      <c r="B42" s="7">
        <f>+E39</f>
        <v>21212</v>
      </c>
      <c r="C42" s="8" t="s">
        <v>44</v>
      </c>
      <c r="D42" s="54">
        <f>+B42-'H16.7月'!B42</f>
        <v>17</v>
      </c>
      <c r="E42" s="3"/>
    </row>
    <row r="43" spans="1:5" ht="17.25">
      <c r="A43" s="15" t="s">
        <v>1</v>
      </c>
      <c r="B43" s="7">
        <f>+C39</f>
        <v>10612</v>
      </c>
      <c r="C43" s="8" t="s">
        <v>44</v>
      </c>
      <c r="D43" s="54">
        <f>+B43-'H16.7月'!B43</f>
        <v>13</v>
      </c>
      <c r="E43" s="3"/>
    </row>
    <row r="44" spans="1:5" ht="18" thickBot="1">
      <c r="A44" s="16" t="s">
        <v>2</v>
      </c>
      <c r="B44" s="9">
        <f>+D39</f>
        <v>10600</v>
      </c>
      <c r="C44" s="10" t="s">
        <v>44</v>
      </c>
      <c r="D44" s="54">
        <f>+B44-'H16.7月'!B44</f>
        <v>4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5" sqref="D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54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78</v>
      </c>
      <c r="C4" s="31">
        <v>114</v>
      </c>
      <c r="D4" s="32">
        <v>85</v>
      </c>
      <c r="E4" s="11">
        <f aca="true" t="shared" si="0" ref="E4:E25">SUM(C4:D4)</f>
        <v>199</v>
      </c>
      <c r="F4" s="53">
        <f>+E4-'H16.8月'!E4</f>
        <v>1</v>
      </c>
    </row>
    <row r="5" spans="1:6" ht="17.25">
      <c r="A5" s="19" t="s">
        <v>4</v>
      </c>
      <c r="B5" s="33">
        <v>727</v>
      </c>
      <c r="C5" s="34">
        <v>909</v>
      </c>
      <c r="D5" s="35">
        <v>841</v>
      </c>
      <c r="E5" s="2">
        <f t="shared" si="0"/>
        <v>1750</v>
      </c>
      <c r="F5" s="53">
        <f>+E5-'H16.8月'!E5</f>
        <v>-5</v>
      </c>
    </row>
    <row r="6" spans="1:6" ht="17.25">
      <c r="A6" s="19" t="s">
        <v>5</v>
      </c>
      <c r="B6" s="33">
        <v>305</v>
      </c>
      <c r="C6" s="34">
        <v>397</v>
      </c>
      <c r="D6" s="35">
        <v>392</v>
      </c>
      <c r="E6" s="2">
        <f t="shared" si="0"/>
        <v>789</v>
      </c>
      <c r="F6" s="53">
        <f>+E6-'H16.8月'!E6</f>
        <v>-2</v>
      </c>
    </row>
    <row r="7" spans="1:6" ht="17.25">
      <c r="A7" s="19" t="s">
        <v>6</v>
      </c>
      <c r="B7" s="33">
        <v>518</v>
      </c>
      <c r="C7" s="34">
        <v>683</v>
      </c>
      <c r="D7" s="35">
        <v>689</v>
      </c>
      <c r="E7" s="2">
        <f t="shared" si="0"/>
        <v>1372</v>
      </c>
      <c r="F7" s="53">
        <f>+E7-'H16.8月'!E7</f>
        <v>-4</v>
      </c>
    </row>
    <row r="8" spans="1:6" ht="17.25">
      <c r="A8" s="19" t="s">
        <v>7</v>
      </c>
      <c r="B8" s="33">
        <v>286</v>
      </c>
      <c r="C8" s="34">
        <v>401</v>
      </c>
      <c r="D8" s="35">
        <v>358</v>
      </c>
      <c r="E8" s="2">
        <f t="shared" si="0"/>
        <v>759</v>
      </c>
      <c r="F8" s="53">
        <f>+E8-'H16.8月'!E8</f>
        <v>-5</v>
      </c>
    </row>
    <row r="9" spans="1:6" ht="17.25">
      <c r="A9" s="19" t="s">
        <v>8</v>
      </c>
      <c r="B9" s="33">
        <v>132</v>
      </c>
      <c r="C9" s="34">
        <v>203</v>
      </c>
      <c r="D9" s="35">
        <v>187</v>
      </c>
      <c r="E9" s="2">
        <f t="shared" si="0"/>
        <v>390</v>
      </c>
      <c r="F9" s="53">
        <f>+E9-'H16.8月'!E9</f>
        <v>-1</v>
      </c>
    </row>
    <row r="10" spans="1:6" ht="17.25">
      <c r="A10" s="19" t="s">
        <v>9</v>
      </c>
      <c r="B10" s="33">
        <v>82</v>
      </c>
      <c r="C10" s="34">
        <v>133</v>
      </c>
      <c r="D10" s="35">
        <v>127</v>
      </c>
      <c r="E10" s="2">
        <f t="shared" si="0"/>
        <v>260</v>
      </c>
      <c r="F10" s="53">
        <f>+E10-'H16.8月'!E10</f>
        <v>2</v>
      </c>
    </row>
    <row r="11" spans="1:6" ht="17.25">
      <c r="A11" s="19" t="s">
        <v>10</v>
      </c>
      <c r="B11" s="33">
        <v>50</v>
      </c>
      <c r="C11" s="34">
        <v>58</v>
      </c>
      <c r="D11" s="35">
        <v>62</v>
      </c>
      <c r="E11" s="2">
        <f t="shared" si="0"/>
        <v>120</v>
      </c>
      <c r="F11" s="53">
        <f>+E11-'H16.8月'!E11</f>
        <v>-1</v>
      </c>
    </row>
    <row r="12" spans="1:6" ht="17.25">
      <c r="A12" s="19" t="s">
        <v>11</v>
      </c>
      <c r="B12" s="33">
        <v>326</v>
      </c>
      <c r="C12" s="34">
        <v>303</v>
      </c>
      <c r="D12" s="35">
        <v>297</v>
      </c>
      <c r="E12" s="2">
        <f t="shared" si="0"/>
        <v>600</v>
      </c>
      <c r="F12" s="53">
        <f>+E12-'H16.8月'!E12</f>
        <v>-2</v>
      </c>
    </row>
    <row r="13" spans="1:6" ht="17.25">
      <c r="A13" s="19" t="s">
        <v>12</v>
      </c>
      <c r="B13" s="33">
        <v>758</v>
      </c>
      <c r="C13" s="34">
        <v>953</v>
      </c>
      <c r="D13" s="35">
        <v>917</v>
      </c>
      <c r="E13" s="2">
        <f t="shared" si="0"/>
        <v>1870</v>
      </c>
      <c r="F13" s="53">
        <f>+E13-'H16.8月'!E13</f>
        <v>6</v>
      </c>
    </row>
    <row r="14" spans="1:6" ht="17.25">
      <c r="A14" s="19" t="s">
        <v>13</v>
      </c>
      <c r="B14" s="33">
        <v>106</v>
      </c>
      <c r="C14" s="34">
        <v>150</v>
      </c>
      <c r="D14" s="35">
        <v>158</v>
      </c>
      <c r="E14" s="2">
        <f t="shared" si="0"/>
        <v>308</v>
      </c>
      <c r="F14" s="53">
        <f>+E14-'H16.8月'!E14</f>
        <v>0</v>
      </c>
    </row>
    <row r="15" spans="1:6" ht="17.25">
      <c r="A15" s="19" t="s">
        <v>14</v>
      </c>
      <c r="B15" s="33">
        <v>320</v>
      </c>
      <c r="C15" s="34">
        <v>385</v>
      </c>
      <c r="D15" s="35">
        <v>346</v>
      </c>
      <c r="E15" s="2">
        <f t="shared" si="0"/>
        <v>731</v>
      </c>
      <c r="F15" s="53">
        <f>+E15-'H16.8月'!E15</f>
        <v>3</v>
      </c>
    </row>
    <row r="16" spans="1:6" ht="17.25">
      <c r="A16" s="19" t="s">
        <v>15</v>
      </c>
      <c r="B16" s="33">
        <v>158</v>
      </c>
      <c r="C16" s="34">
        <v>205</v>
      </c>
      <c r="D16" s="35">
        <v>222</v>
      </c>
      <c r="E16" s="2">
        <f t="shared" si="0"/>
        <v>427</v>
      </c>
      <c r="F16" s="53">
        <f>+E16-'H16.8月'!E16</f>
        <v>2</v>
      </c>
    </row>
    <row r="17" spans="1:6" ht="17.25">
      <c r="A17" s="19" t="s">
        <v>16</v>
      </c>
      <c r="B17" s="33">
        <v>19</v>
      </c>
      <c r="C17" s="34">
        <v>41</v>
      </c>
      <c r="D17" s="35">
        <v>41</v>
      </c>
      <c r="E17" s="2">
        <f t="shared" si="0"/>
        <v>82</v>
      </c>
      <c r="F17" s="53">
        <f>+E17-'H16.8月'!E17</f>
        <v>-1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+E18-'H16.8月'!E18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+E19-'H16.8月'!E19</f>
        <v>0</v>
      </c>
    </row>
    <row r="20" spans="1:6" ht="17.25">
      <c r="A20" s="18" t="s">
        <v>19</v>
      </c>
      <c r="B20" s="30">
        <v>338</v>
      </c>
      <c r="C20" s="31">
        <v>347</v>
      </c>
      <c r="D20" s="32">
        <v>367</v>
      </c>
      <c r="E20" s="11">
        <f t="shared" si="0"/>
        <v>714</v>
      </c>
      <c r="F20" s="53">
        <f>+E20-'H16.8月'!E20</f>
        <v>-3</v>
      </c>
    </row>
    <row r="21" spans="1:6" ht="17.25">
      <c r="A21" s="19" t="s">
        <v>20</v>
      </c>
      <c r="B21" s="33">
        <v>381</v>
      </c>
      <c r="C21" s="34">
        <v>471</v>
      </c>
      <c r="D21" s="35">
        <v>457</v>
      </c>
      <c r="E21" s="2">
        <f t="shared" si="0"/>
        <v>928</v>
      </c>
      <c r="F21" s="53">
        <f>+E21-'H16.8月'!E21</f>
        <v>1</v>
      </c>
    </row>
    <row r="22" spans="1:6" ht="17.25">
      <c r="A22" s="19" t="s">
        <v>21</v>
      </c>
      <c r="B22" s="33">
        <v>638</v>
      </c>
      <c r="C22" s="34">
        <v>674</v>
      </c>
      <c r="D22" s="35">
        <v>776</v>
      </c>
      <c r="E22" s="2">
        <f t="shared" si="0"/>
        <v>1450</v>
      </c>
      <c r="F22" s="53">
        <f>+E22-'H16.8月'!E22</f>
        <v>-7</v>
      </c>
    </row>
    <row r="23" spans="1:6" ht="17.25">
      <c r="A23" s="19" t="s">
        <v>22</v>
      </c>
      <c r="B23" s="33">
        <v>311</v>
      </c>
      <c r="C23" s="34">
        <v>435</v>
      </c>
      <c r="D23" s="35">
        <v>426</v>
      </c>
      <c r="E23" s="2">
        <f t="shared" si="0"/>
        <v>861</v>
      </c>
      <c r="F23" s="53">
        <f>+E23-'H16.8月'!E23</f>
        <v>-3</v>
      </c>
    </row>
    <row r="24" spans="1:6" ht="17.25">
      <c r="A24" s="19" t="s">
        <v>23</v>
      </c>
      <c r="B24" s="33">
        <v>358</v>
      </c>
      <c r="C24" s="34">
        <v>510</v>
      </c>
      <c r="D24" s="35">
        <v>497</v>
      </c>
      <c r="E24" s="2">
        <f t="shared" si="0"/>
        <v>1007</v>
      </c>
      <c r="F24" s="53">
        <f>+E24-'H16.8月'!E24</f>
        <v>0</v>
      </c>
    </row>
    <row r="25" spans="1:6" ht="17.25">
      <c r="A25" s="19" t="s">
        <v>24</v>
      </c>
      <c r="B25" s="33">
        <v>450</v>
      </c>
      <c r="C25" s="34">
        <v>636</v>
      </c>
      <c r="D25" s="35">
        <v>608</v>
      </c>
      <c r="E25" s="2">
        <f t="shared" si="0"/>
        <v>1244</v>
      </c>
      <c r="F25" s="53">
        <f>+E25-'H16.8月'!E25</f>
        <v>1</v>
      </c>
    </row>
    <row r="26" spans="1:6" ht="18" thickBot="1">
      <c r="A26" s="44" t="s">
        <v>25</v>
      </c>
      <c r="B26" s="45">
        <f>SUM(B20:B25)</f>
        <v>2476</v>
      </c>
      <c r="C26" s="46">
        <f>SUM(C20:C25)</f>
        <v>3073</v>
      </c>
      <c r="D26" s="47">
        <f>SUM(D20:D25)</f>
        <v>3131</v>
      </c>
      <c r="E26" s="48">
        <f>SUM(E20:E25)</f>
        <v>6204</v>
      </c>
      <c r="F26" s="53">
        <f>+E26-'H16.8月'!E26</f>
        <v>-11</v>
      </c>
    </row>
    <row r="27" spans="1:6" ht="17.25">
      <c r="A27" s="18" t="s">
        <v>26</v>
      </c>
      <c r="B27" s="30">
        <v>381</v>
      </c>
      <c r="C27" s="31">
        <v>461</v>
      </c>
      <c r="D27" s="32">
        <v>448</v>
      </c>
      <c r="E27" s="11">
        <f>SUM(C27:D27)</f>
        <v>909</v>
      </c>
      <c r="F27" s="53">
        <f>+E27-'H16.8月'!E27</f>
        <v>5</v>
      </c>
    </row>
    <row r="28" spans="1:6" ht="17.25">
      <c r="A28" s="19" t="s">
        <v>27</v>
      </c>
      <c r="B28" s="33">
        <v>390</v>
      </c>
      <c r="C28" s="34">
        <v>494</v>
      </c>
      <c r="D28" s="35">
        <v>481</v>
      </c>
      <c r="E28" s="2">
        <f>SUM(C28:D28)</f>
        <v>975</v>
      </c>
      <c r="F28" s="53">
        <f>+E28-'H16.8月'!E28</f>
        <v>6</v>
      </c>
    </row>
    <row r="29" spans="1:6" ht="17.25">
      <c r="A29" s="19" t="s">
        <v>28</v>
      </c>
      <c r="B29" s="33">
        <v>430</v>
      </c>
      <c r="C29" s="34">
        <v>538</v>
      </c>
      <c r="D29" s="35">
        <v>646</v>
      </c>
      <c r="E29" s="2">
        <f>SUM(C29:D29)</f>
        <v>1184</v>
      </c>
      <c r="F29" s="53">
        <f>+E29-'H16.8月'!E29</f>
        <v>-12</v>
      </c>
    </row>
    <row r="30" spans="1:6" ht="17.25">
      <c r="A30" s="19" t="s">
        <v>29</v>
      </c>
      <c r="B30" s="33">
        <v>183</v>
      </c>
      <c r="C30" s="34">
        <v>236</v>
      </c>
      <c r="D30" s="35">
        <v>259</v>
      </c>
      <c r="E30" s="2">
        <f>SUM(C30:D30)</f>
        <v>495</v>
      </c>
      <c r="F30" s="53">
        <f>+E30-'H16.8月'!E30</f>
        <v>-1</v>
      </c>
    </row>
    <row r="31" spans="1:6" ht="18" thickBot="1">
      <c r="A31" s="44" t="s">
        <v>30</v>
      </c>
      <c r="B31" s="45">
        <f>SUM(B27:B30)</f>
        <v>1384</v>
      </c>
      <c r="C31" s="46">
        <f>SUM(C27:C30)</f>
        <v>1729</v>
      </c>
      <c r="D31" s="47">
        <f>SUM(D27:D30)</f>
        <v>1834</v>
      </c>
      <c r="E31" s="48">
        <f>SUM(E27:E30)</f>
        <v>3563</v>
      </c>
      <c r="F31" s="53">
        <f>+E31-'H16.8月'!E31</f>
        <v>-2</v>
      </c>
    </row>
    <row r="32" spans="1:6" ht="17.25">
      <c r="A32" s="18" t="s">
        <v>31</v>
      </c>
      <c r="B32" s="30">
        <v>68</v>
      </c>
      <c r="C32" s="31">
        <v>82</v>
      </c>
      <c r="D32" s="32">
        <v>83</v>
      </c>
      <c r="E32" s="11">
        <f>SUM(C32:D32)</f>
        <v>165</v>
      </c>
      <c r="F32" s="53">
        <f>+E32-'H16.8月'!E32</f>
        <v>28</v>
      </c>
    </row>
    <row r="33" spans="1:6" ht="17.25">
      <c r="A33" s="19" t="s">
        <v>32</v>
      </c>
      <c r="B33" s="33">
        <v>246</v>
      </c>
      <c r="C33" s="34">
        <v>371</v>
      </c>
      <c r="D33" s="35">
        <v>373</v>
      </c>
      <c r="E33" s="2">
        <f>SUM(C33:D33)</f>
        <v>744</v>
      </c>
      <c r="F33" s="53">
        <f>+E33-'H16.8月'!E33</f>
        <v>13</v>
      </c>
    </row>
    <row r="34" spans="1:6" ht="17.25">
      <c r="A34" s="19" t="s">
        <v>33</v>
      </c>
      <c r="B34" s="33">
        <v>206</v>
      </c>
      <c r="C34" s="34">
        <v>291</v>
      </c>
      <c r="D34" s="35">
        <v>284</v>
      </c>
      <c r="E34" s="2">
        <f>SUM(C34:D34)</f>
        <v>575</v>
      </c>
      <c r="F34" s="53">
        <f>+E34-'H16.8月'!E34</f>
        <v>22</v>
      </c>
    </row>
    <row r="35" spans="1:6" ht="18" thickBot="1">
      <c r="A35" s="44" t="s">
        <v>34</v>
      </c>
      <c r="B35" s="49">
        <f>SUM(B32:B34)</f>
        <v>520</v>
      </c>
      <c r="C35" s="49">
        <f>SUM(C32:C34)</f>
        <v>744</v>
      </c>
      <c r="D35" s="49">
        <f>SUM(D32:D34)</f>
        <v>740</v>
      </c>
      <c r="E35" s="48">
        <f>SUM(E32:E34)</f>
        <v>1484</v>
      </c>
      <c r="F35" s="53">
        <f>+E35-'H16.8月'!E35</f>
        <v>63</v>
      </c>
    </row>
    <row r="36" spans="1:6" ht="17.25">
      <c r="A36" s="18" t="s">
        <v>35</v>
      </c>
      <c r="B36" s="30">
        <v>130</v>
      </c>
      <c r="C36" s="31">
        <v>148</v>
      </c>
      <c r="D36" s="32">
        <v>180</v>
      </c>
      <c r="E36" s="11">
        <f>SUM(C36:D36)</f>
        <v>328</v>
      </c>
      <c r="F36" s="53">
        <f>+E36-'H16.8月'!E36</f>
        <v>-6</v>
      </c>
    </row>
    <row r="37" spans="1:6" ht="17.25">
      <c r="A37" s="20" t="s">
        <v>36</v>
      </c>
      <c r="B37" s="36">
        <v>73</v>
      </c>
      <c r="C37" s="37">
        <v>107</v>
      </c>
      <c r="D37" s="38">
        <v>134</v>
      </c>
      <c r="E37" s="17">
        <f>SUM(C37:D37)</f>
        <v>241</v>
      </c>
      <c r="F37" s="53">
        <f>+E37-'H16.8月'!E37</f>
        <v>4</v>
      </c>
    </row>
    <row r="38" spans="1:6" ht="17.25">
      <c r="A38" s="21" t="s">
        <v>38</v>
      </c>
      <c r="B38" s="25">
        <f>SUM(B4:B19)+B26+B31+B35+B36+B37</f>
        <v>8452</v>
      </c>
      <c r="C38" s="23">
        <f>SUM(C4:C19)+C26+C31+C35+C36+C37</f>
        <v>10744</v>
      </c>
      <c r="D38" s="1">
        <f>SUM(D4:D19)+D26+D31+D35+D36+D37</f>
        <v>10746</v>
      </c>
      <c r="E38" s="2">
        <f>SUM(E4:E19)+E26+E31+E35+E36+E37</f>
        <v>21490</v>
      </c>
      <c r="F38" s="53">
        <f>+E38-'H16.8月'!E38</f>
        <v>41</v>
      </c>
    </row>
    <row r="39" spans="1:6" ht="18" thickBot="1">
      <c r="A39" s="22" t="s">
        <v>37</v>
      </c>
      <c r="B39" s="26">
        <f>+B38-B37</f>
        <v>8379</v>
      </c>
      <c r="C39" s="24">
        <f>+C38-C37</f>
        <v>10637</v>
      </c>
      <c r="D39" s="12">
        <f>+D38-D37</f>
        <v>10612</v>
      </c>
      <c r="E39" s="13">
        <f>+E38-E37</f>
        <v>21249</v>
      </c>
      <c r="F39" s="53">
        <f>+E39-'H16.8月'!E39</f>
        <v>37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8379</v>
      </c>
      <c r="C41" s="5" t="s">
        <v>0</v>
      </c>
      <c r="D41" s="54">
        <f>+B41-'H16.8月'!B41</f>
        <v>15</v>
      </c>
      <c r="E41" s="3"/>
    </row>
    <row r="42" spans="1:5" ht="17.25">
      <c r="A42" s="15" t="s">
        <v>43</v>
      </c>
      <c r="B42" s="7">
        <f>+E39</f>
        <v>21249</v>
      </c>
      <c r="C42" s="8" t="s">
        <v>44</v>
      </c>
      <c r="D42" s="54">
        <f>+B42-'H16.8月'!B42</f>
        <v>37</v>
      </c>
      <c r="E42" s="3"/>
    </row>
    <row r="43" spans="1:5" ht="17.25">
      <c r="A43" s="15" t="s">
        <v>1</v>
      </c>
      <c r="B43" s="7">
        <f>+C39</f>
        <v>10637</v>
      </c>
      <c r="C43" s="8" t="s">
        <v>44</v>
      </c>
      <c r="D43" s="54">
        <f>+B43-'H16.8月'!B43</f>
        <v>25</v>
      </c>
      <c r="E43" s="3"/>
    </row>
    <row r="44" spans="1:5" ht="18" thickBot="1">
      <c r="A44" s="16" t="s">
        <v>2</v>
      </c>
      <c r="B44" s="9">
        <f>+D39</f>
        <v>10612</v>
      </c>
      <c r="C44" s="10" t="s">
        <v>44</v>
      </c>
      <c r="D44" s="54">
        <f>+B44-'H16.8月'!B44</f>
        <v>12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44" sqref="A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55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78</v>
      </c>
      <c r="C4" s="31">
        <v>113</v>
      </c>
      <c r="D4" s="32">
        <v>85</v>
      </c>
      <c r="E4" s="11">
        <f aca="true" t="shared" si="0" ref="E4:E25">SUM(C4:D4)</f>
        <v>198</v>
      </c>
      <c r="F4" s="53">
        <f>+E4-'H16.9月'!E4</f>
        <v>-1</v>
      </c>
    </row>
    <row r="5" spans="1:6" ht="17.25">
      <c r="A5" s="19" t="s">
        <v>4</v>
      </c>
      <c r="B5" s="33">
        <v>729</v>
      </c>
      <c r="C5" s="34">
        <v>915</v>
      </c>
      <c r="D5" s="35">
        <v>842</v>
      </c>
      <c r="E5" s="2">
        <f t="shared" si="0"/>
        <v>1757</v>
      </c>
      <c r="F5" s="53">
        <f>+E5-'H16.9月'!E5</f>
        <v>7</v>
      </c>
    </row>
    <row r="6" spans="1:6" ht="17.25">
      <c r="A6" s="19" t="s">
        <v>5</v>
      </c>
      <c r="B6" s="33">
        <v>307</v>
      </c>
      <c r="C6" s="34">
        <v>398</v>
      </c>
      <c r="D6" s="35">
        <v>391</v>
      </c>
      <c r="E6" s="2">
        <f t="shared" si="0"/>
        <v>789</v>
      </c>
      <c r="F6" s="53">
        <f>+E6-'H16.9月'!E6</f>
        <v>0</v>
      </c>
    </row>
    <row r="7" spans="1:6" ht="17.25">
      <c r="A7" s="19" t="s">
        <v>6</v>
      </c>
      <c r="B7" s="33">
        <v>518</v>
      </c>
      <c r="C7" s="34">
        <v>684</v>
      </c>
      <c r="D7" s="35">
        <v>689</v>
      </c>
      <c r="E7" s="2">
        <f t="shared" si="0"/>
        <v>1373</v>
      </c>
      <c r="F7" s="53">
        <f>+E7-'H16.9月'!E7</f>
        <v>1</v>
      </c>
    </row>
    <row r="8" spans="1:6" ht="17.25">
      <c r="A8" s="19" t="s">
        <v>7</v>
      </c>
      <c r="B8" s="33">
        <v>284</v>
      </c>
      <c r="C8" s="34">
        <v>396</v>
      </c>
      <c r="D8" s="35">
        <v>357</v>
      </c>
      <c r="E8" s="2">
        <f t="shared" si="0"/>
        <v>753</v>
      </c>
      <c r="F8" s="53">
        <f>+E8-'H16.9月'!E8</f>
        <v>-6</v>
      </c>
    </row>
    <row r="9" spans="1:6" ht="17.25">
      <c r="A9" s="19" t="s">
        <v>8</v>
      </c>
      <c r="B9" s="33">
        <v>132</v>
      </c>
      <c r="C9" s="34">
        <v>203</v>
      </c>
      <c r="D9" s="35">
        <v>187</v>
      </c>
      <c r="E9" s="2">
        <f t="shared" si="0"/>
        <v>390</v>
      </c>
      <c r="F9" s="53">
        <f>+E9-'H16.9月'!E9</f>
        <v>0</v>
      </c>
    </row>
    <row r="10" spans="1:6" ht="17.25">
      <c r="A10" s="19" t="s">
        <v>9</v>
      </c>
      <c r="B10" s="33">
        <v>82</v>
      </c>
      <c r="C10" s="34">
        <v>133</v>
      </c>
      <c r="D10" s="35">
        <v>127</v>
      </c>
      <c r="E10" s="2">
        <f t="shared" si="0"/>
        <v>260</v>
      </c>
      <c r="F10" s="53">
        <f>+E10-'H16.9月'!E10</f>
        <v>0</v>
      </c>
    </row>
    <row r="11" spans="1:6" ht="17.25">
      <c r="A11" s="19" t="s">
        <v>10</v>
      </c>
      <c r="B11" s="33">
        <v>51</v>
      </c>
      <c r="C11" s="34">
        <v>59</v>
      </c>
      <c r="D11" s="35">
        <v>62</v>
      </c>
      <c r="E11" s="2">
        <f t="shared" si="0"/>
        <v>121</v>
      </c>
      <c r="F11" s="53">
        <f>+E11-'H16.9月'!E11</f>
        <v>1</v>
      </c>
    </row>
    <row r="12" spans="1:6" ht="17.25">
      <c r="A12" s="19" t="s">
        <v>11</v>
      </c>
      <c r="B12" s="33">
        <v>324</v>
      </c>
      <c r="C12" s="34">
        <v>299</v>
      </c>
      <c r="D12" s="35">
        <v>295</v>
      </c>
      <c r="E12" s="2">
        <f t="shared" si="0"/>
        <v>594</v>
      </c>
      <c r="F12" s="53">
        <f>+E12-'H16.9月'!E12</f>
        <v>-6</v>
      </c>
    </row>
    <row r="13" spans="1:6" ht="17.25">
      <c r="A13" s="19" t="s">
        <v>12</v>
      </c>
      <c r="B13" s="33">
        <v>760</v>
      </c>
      <c r="C13" s="34">
        <v>955</v>
      </c>
      <c r="D13" s="35">
        <v>921</v>
      </c>
      <c r="E13" s="2">
        <f t="shared" si="0"/>
        <v>1876</v>
      </c>
      <c r="F13" s="53">
        <f>+E13-'H16.9月'!E13</f>
        <v>6</v>
      </c>
    </row>
    <row r="14" spans="1:6" ht="17.25">
      <c r="A14" s="19" t="s">
        <v>13</v>
      </c>
      <c r="B14" s="33">
        <v>107</v>
      </c>
      <c r="C14" s="34">
        <v>150</v>
      </c>
      <c r="D14" s="35">
        <v>158</v>
      </c>
      <c r="E14" s="2">
        <f t="shared" si="0"/>
        <v>308</v>
      </c>
      <c r="F14" s="53">
        <f>+E14-'H16.9月'!E14</f>
        <v>0</v>
      </c>
    </row>
    <row r="15" spans="1:6" ht="17.25">
      <c r="A15" s="19" t="s">
        <v>14</v>
      </c>
      <c r="B15" s="33">
        <v>320</v>
      </c>
      <c r="C15" s="34">
        <v>384</v>
      </c>
      <c r="D15" s="35">
        <v>344</v>
      </c>
      <c r="E15" s="2">
        <f t="shared" si="0"/>
        <v>728</v>
      </c>
      <c r="F15" s="53">
        <f>+E15-'H16.9月'!E15</f>
        <v>-3</v>
      </c>
    </row>
    <row r="16" spans="1:6" ht="17.25">
      <c r="A16" s="19" t="s">
        <v>15</v>
      </c>
      <c r="B16" s="33">
        <v>158</v>
      </c>
      <c r="C16" s="34">
        <v>205</v>
      </c>
      <c r="D16" s="35">
        <v>223</v>
      </c>
      <c r="E16" s="2">
        <f t="shared" si="0"/>
        <v>428</v>
      </c>
      <c r="F16" s="53">
        <f>+E16-'H16.9月'!E16</f>
        <v>1</v>
      </c>
    </row>
    <row r="17" spans="1:6" ht="17.25">
      <c r="A17" s="19" t="s">
        <v>16</v>
      </c>
      <c r="B17" s="33">
        <v>19</v>
      </c>
      <c r="C17" s="34">
        <v>41</v>
      </c>
      <c r="D17" s="35">
        <v>40</v>
      </c>
      <c r="E17" s="2">
        <f t="shared" si="0"/>
        <v>81</v>
      </c>
      <c r="F17" s="53">
        <f>+E17-'H16.9月'!E17</f>
        <v>-1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+E18-'H16.9月'!E18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+E19-'H16.9月'!E19</f>
        <v>0</v>
      </c>
    </row>
    <row r="20" spans="1:6" ht="17.25">
      <c r="A20" s="18" t="s">
        <v>19</v>
      </c>
      <c r="B20" s="30">
        <v>337</v>
      </c>
      <c r="C20" s="31">
        <v>346</v>
      </c>
      <c r="D20" s="32">
        <v>367</v>
      </c>
      <c r="E20" s="11">
        <f t="shared" si="0"/>
        <v>713</v>
      </c>
      <c r="F20" s="53">
        <f>+E20-'H16.9月'!E20</f>
        <v>-1</v>
      </c>
    </row>
    <row r="21" spans="1:6" ht="17.25">
      <c r="A21" s="19" t="s">
        <v>20</v>
      </c>
      <c r="B21" s="33">
        <v>380</v>
      </c>
      <c r="C21" s="34">
        <v>469</v>
      </c>
      <c r="D21" s="35">
        <v>457</v>
      </c>
      <c r="E21" s="2">
        <f t="shared" si="0"/>
        <v>926</v>
      </c>
      <c r="F21" s="53">
        <f>+E21-'H16.9月'!E21</f>
        <v>-2</v>
      </c>
    </row>
    <row r="22" spans="1:6" ht="17.25">
      <c r="A22" s="19" t="s">
        <v>21</v>
      </c>
      <c r="B22" s="33">
        <v>639</v>
      </c>
      <c r="C22" s="34">
        <v>675</v>
      </c>
      <c r="D22" s="35">
        <v>773</v>
      </c>
      <c r="E22" s="2">
        <f t="shared" si="0"/>
        <v>1448</v>
      </c>
      <c r="F22" s="53">
        <f>+E22-'H16.9月'!E22</f>
        <v>-2</v>
      </c>
    </row>
    <row r="23" spans="1:6" ht="17.25">
      <c r="A23" s="19" t="s">
        <v>22</v>
      </c>
      <c r="B23" s="33">
        <v>310</v>
      </c>
      <c r="C23" s="34">
        <v>433</v>
      </c>
      <c r="D23" s="35">
        <v>424</v>
      </c>
      <c r="E23" s="2">
        <f t="shared" si="0"/>
        <v>857</v>
      </c>
      <c r="F23" s="53">
        <f>+E23-'H16.9月'!E23</f>
        <v>-4</v>
      </c>
    </row>
    <row r="24" spans="1:6" ht="17.25">
      <c r="A24" s="19" t="s">
        <v>23</v>
      </c>
      <c r="B24" s="33">
        <v>357</v>
      </c>
      <c r="C24" s="34">
        <v>506</v>
      </c>
      <c r="D24" s="35">
        <v>492</v>
      </c>
      <c r="E24" s="2">
        <f t="shared" si="0"/>
        <v>998</v>
      </c>
      <c r="F24" s="53">
        <f>+E24-'H16.9月'!E24</f>
        <v>-9</v>
      </c>
    </row>
    <row r="25" spans="1:6" ht="17.25">
      <c r="A25" s="19" t="s">
        <v>24</v>
      </c>
      <c r="B25" s="33">
        <v>450</v>
      </c>
      <c r="C25" s="34">
        <v>634</v>
      </c>
      <c r="D25" s="35">
        <v>604</v>
      </c>
      <c r="E25" s="2">
        <f t="shared" si="0"/>
        <v>1238</v>
      </c>
      <c r="F25" s="53">
        <f>+E25-'H16.9月'!E25</f>
        <v>-6</v>
      </c>
    </row>
    <row r="26" spans="1:6" ht="18" thickBot="1">
      <c r="A26" s="44" t="s">
        <v>25</v>
      </c>
      <c r="B26" s="45">
        <f>SUM(B20:B25)</f>
        <v>2473</v>
      </c>
      <c r="C26" s="46">
        <f>SUM(C20:C25)</f>
        <v>3063</v>
      </c>
      <c r="D26" s="47">
        <f>SUM(D20:D25)</f>
        <v>3117</v>
      </c>
      <c r="E26" s="48">
        <f>SUM(E20:E25)</f>
        <v>6180</v>
      </c>
      <c r="F26" s="53">
        <f>+E26-'H16.9月'!E26</f>
        <v>-24</v>
      </c>
    </row>
    <row r="27" spans="1:6" ht="17.25">
      <c r="A27" s="18" t="s">
        <v>26</v>
      </c>
      <c r="B27" s="30">
        <v>380</v>
      </c>
      <c r="C27" s="31">
        <v>458</v>
      </c>
      <c r="D27" s="32">
        <v>444</v>
      </c>
      <c r="E27" s="11">
        <f>SUM(C27:D27)</f>
        <v>902</v>
      </c>
      <c r="F27" s="53">
        <f>+E27-'H16.9月'!E27</f>
        <v>-7</v>
      </c>
    </row>
    <row r="28" spans="1:6" ht="17.25">
      <c r="A28" s="19" t="s">
        <v>27</v>
      </c>
      <c r="B28" s="33">
        <v>393</v>
      </c>
      <c r="C28" s="34">
        <v>497</v>
      </c>
      <c r="D28" s="35">
        <v>485</v>
      </c>
      <c r="E28" s="2">
        <f>SUM(C28:D28)</f>
        <v>982</v>
      </c>
      <c r="F28" s="53">
        <f>+E28-'H16.9月'!E28</f>
        <v>7</v>
      </c>
    </row>
    <row r="29" spans="1:6" ht="17.25">
      <c r="A29" s="19" t="s">
        <v>28</v>
      </c>
      <c r="B29" s="33">
        <v>430</v>
      </c>
      <c r="C29" s="34">
        <v>538</v>
      </c>
      <c r="D29" s="35">
        <v>644</v>
      </c>
      <c r="E29" s="2">
        <f>SUM(C29:D29)</f>
        <v>1182</v>
      </c>
      <c r="F29" s="53">
        <f>+E29-'H16.9月'!E29</f>
        <v>-2</v>
      </c>
    </row>
    <row r="30" spans="1:6" ht="17.25">
      <c r="A30" s="19" t="s">
        <v>29</v>
      </c>
      <c r="B30" s="33">
        <v>182</v>
      </c>
      <c r="C30" s="34">
        <v>236</v>
      </c>
      <c r="D30" s="35">
        <v>258</v>
      </c>
      <c r="E30" s="2">
        <f>SUM(C30:D30)</f>
        <v>494</v>
      </c>
      <c r="F30" s="53">
        <f>+E30-'H16.9月'!E30</f>
        <v>-1</v>
      </c>
    </row>
    <row r="31" spans="1:6" ht="18" thickBot="1">
      <c r="A31" s="44" t="s">
        <v>30</v>
      </c>
      <c r="B31" s="45">
        <f>SUM(B27:B30)</f>
        <v>1385</v>
      </c>
      <c r="C31" s="46">
        <f>SUM(C27:C30)</f>
        <v>1729</v>
      </c>
      <c r="D31" s="47">
        <f>SUM(D27:D30)</f>
        <v>1831</v>
      </c>
      <c r="E31" s="48">
        <f>SUM(E27:E30)</f>
        <v>3560</v>
      </c>
      <c r="F31" s="53">
        <f>+E31-'H16.9月'!E31</f>
        <v>-3</v>
      </c>
    </row>
    <row r="32" spans="1:6" ht="17.25">
      <c r="A32" s="18" t="s">
        <v>31</v>
      </c>
      <c r="B32" s="30">
        <v>82</v>
      </c>
      <c r="C32" s="31">
        <v>96</v>
      </c>
      <c r="D32" s="32">
        <v>100</v>
      </c>
      <c r="E32" s="11">
        <f>SUM(C32:D32)</f>
        <v>196</v>
      </c>
      <c r="F32" s="53">
        <f>+E32-'H16.9月'!E32</f>
        <v>31</v>
      </c>
    </row>
    <row r="33" spans="1:6" ht="17.25">
      <c r="A33" s="19" t="s">
        <v>32</v>
      </c>
      <c r="B33" s="33">
        <v>249</v>
      </c>
      <c r="C33" s="34">
        <v>376</v>
      </c>
      <c r="D33" s="35">
        <v>379</v>
      </c>
      <c r="E33" s="2">
        <f>SUM(C33:D33)</f>
        <v>755</v>
      </c>
      <c r="F33" s="53">
        <f>+E33-'H16.9月'!E33</f>
        <v>11</v>
      </c>
    </row>
    <row r="34" spans="1:6" ht="17.25">
      <c r="A34" s="19" t="s">
        <v>33</v>
      </c>
      <c r="B34" s="33">
        <v>206</v>
      </c>
      <c r="C34" s="34">
        <v>292</v>
      </c>
      <c r="D34" s="35">
        <v>285</v>
      </c>
      <c r="E34" s="2">
        <f>SUM(C34:D34)</f>
        <v>577</v>
      </c>
      <c r="F34" s="53">
        <f>+E34-'H16.9月'!E34</f>
        <v>2</v>
      </c>
    </row>
    <row r="35" spans="1:6" ht="18" thickBot="1">
      <c r="A35" s="44" t="s">
        <v>34</v>
      </c>
      <c r="B35" s="49">
        <f>SUM(B32:B34)</f>
        <v>537</v>
      </c>
      <c r="C35" s="49">
        <f>SUM(C32:C34)</f>
        <v>764</v>
      </c>
      <c r="D35" s="49">
        <f>SUM(D32:D34)</f>
        <v>764</v>
      </c>
      <c r="E35" s="48">
        <f>SUM(E32:E34)</f>
        <v>1528</v>
      </c>
      <c r="F35" s="53">
        <f>+E35-'H16.9月'!E35</f>
        <v>44</v>
      </c>
    </row>
    <row r="36" spans="1:6" ht="17.25">
      <c r="A36" s="18" t="s">
        <v>35</v>
      </c>
      <c r="B36" s="30">
        <v>129</v>
      </c>
      <c r="C36" s="31">
        <v>146</v>
      </c>
      <c r="D36" s="32">
        <v>178</v>
      </c>
      <c r="E36" s="11">
        <f>SUM(C36:D36)</f>
        <v>324</v>
      </c>
      <c r="F36" s="53">
        <f>+E36-'H16.9月'!E36</f>
        <v>-4</v>
      </c>
    </row>
    <row r="37" spans="1:6" ht="17.25">
      <c r="A37" s="20" t="s">
        <v>36</v>
      </c>
      <c r="B37" s="36">
        <v>71</v>
      </c>
      <c r="C37" s="37">
        <v>103</v>
      </c>
      <c r="D37" s="38">
        <v>135</v>
      </c>
      <c r="E37" s="17">
        <f>SUM(C37:D37)</f>
        <v>238</v>
      </c>
      <c r="F37" s="53">
        <f>+E37-'H16.9月'!E37</f>
        <v>-3</v>
      </c>
    </row>
    <row r="38" spans="1:6" ht="17.25">
      <c r="A38" s="21" t="s">
        <v>38</v>
      </c>
      <c r="B38" s="25">
        <f>SUM(B4:B19)+B26+B31+B35+B36+B37</f>
        <v>8468</v>
      </c>
      <c r="C38" s="23">
        <f>SUM(C4:C19)+C26+C31+C35+C36+C37</f>
        <v>10748</v>
      </c>
      <c r="D38" s="1">
        <f>SUM(D4:D19)+D26+D31+D35+D36+D37</f>
        <v>10751</v>
      </c>
      <c r="E38" s="2">
        <f>SUM(E4:E19)+E26+E31+E35+E36+E37</f>
        <v>21499</v>
      </c>
      <c r="F38" s="53">
        <f>+E38-'H16.9月'!E38</f>
        <v>9</v>
      </c>
    </row>
    <row r="39" spans="1:6" ht="18" thickBot="1">
      <c r="A39" s="22" t="s">
        <v>37</v>
      </c>
      <c r="B39" s="26">
        <f>+B38-B37</f>
        <v>8397</v>
      </c>
      <c r="C39" s="24">
        <f>+C38-C37</f>
        <v>10645</v>
      </c>
      <c r="D39" s="12">
        <f>+D38-D37</f>
        <v>10616</v>
      </c>
      <c r="E39" s="13">
        <f>+E38-E37</f>
        <v>21261</v>
      </c>
      <c r="F39" s="53">
        <f>+E39-'H16.9月'!E39</f>
        <v>12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8397</v>
      </c>
      <c r="C41" s="5" t="s">
        <v>0</v>
      </c>
      <c r="D41" s="54">
        <f>+B41-'H16.9月'!B41</f>
        <v>18</v>
      </c>
      <c r="E41" s="3"/>
    </row>
    <row r="42" spans="1:5" ht="17.25">
      <c r="A42" s="15" t="s">
        <v>43</v>
      </c>
      <c r="B42" s="7">
        <f>+E39</f>
        <v>21261</v>
      </c>
      <c r="C42" s="8" t="s">
        <v>44</v>
      </c>
      <c r="D42" s="54">
        <f>+B42-'H16.9月'!B42</f>
        <v>12</v>
      </c>
      <c r="E42" s="3"/>
    </row>
    <row r="43" spans="1:5" ht="17.25">
      <c r="A43" s="15" t="s">
        <v>1</v>
      </c>
      <c r="B43" s="7">
        <f>+C39</f>
        <v>10645</v>
      </c>
      <c r="C43" s="8" t="s">
        <v>44</v>
      </c>
      <c r="D43" s="54">
        <f>+B43-'H16.9月'!B43</f>
        <v>8</v>
      </c>
      <c r="E43" s="3"/>
    </row>
    <row r="44" spans="1:5" ht="18" thickBot="1">
      <c r="A44" s="16" t="s">
        <v>2</v>
      </c>
      <c r="B44" s="9">
        <f>+D39</f>
        <v>10616</v>
      </c>
      <c r="C44" s="10" t="s">
        <v>44</v>
      </c>
      <c r="D44" s="54">
        <f>+B44-'H16.9月'!B44</f>
        <v>4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6" sqref="D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56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79</v>
      </c>
      <c r="C4" s="31">
        <v>113</v>
      </c>
      <c r="D4" s="32">
        <v>86</v>
      </c>
      <c r="E4" s="11">
        <f aca="true" t="shared" si="0" ref="E4:E25">SUM(C4:D4)</f>
        <v>199</v>
      </c>
      <c r="F4" s="53">
        <f>+E4-'H16.10月'!E4</f>
        <v>1</v>
      </c>
    </row>
    <row r="5" spans="1:6" ht="17.25">
      <c r="A5" s="19" t="s">
        <v>4</v>
      </c>
      <c r="B5" s="33">
        <v>728</v>
      </c>
      <c r="C5" s="34">
        <v>916</v>
      </c>
      <c r="D5" s="35">
        <v>840</v>
      </c>
      <c r="E5" s="2">
        <f t="shared" si="0"/>
        <v>1756</v>
      </c>
      <c r="F5" s="53">
        <f>+E5-'H16.10月'!E5</f>
        <v>-1</v>
      </c>
    </row>
    <row r="6" spans="1:6" ht="17.25">
      <c r="A6" s="19" t="s">
        <v>5</v>
      </c>
      <c r="B6" s="33">
        <v>305</v>
      </c>
      <c r="C6" s="34">
        <v>396</v>
      </c>
      <c r="D6" s="35">
        <v>391</v>
      </c>
      <c r="E6" s="2">
        <f t="shared" si="0"/>
        <v>787</v>
      </c>
      <c r="F6" s="53">
        <f>+E6-'H16.10月'!E6</f>
        <v>-2</v>
      </c>
    </row>
    <row r="7" spans="1:6" ht="17.25">
      <c r="A7" s="19" t="s">
        <v>6</v>
      </c>
      <c r="B7" s="33">
        <v>517</v>
      </c>
      <c r="C7" s="34">
        <v>682</v>
      </c>
      <c r="D7" s="35">
        <v>688</v>
      </c>
      <c r="E7" s="2">
        <f t="shared" si="0"/>
        <v>1370</v>
      </c>
      <c r="F7" s="53">
        <f>+E7-'H16.10月'!E7</f>
        <v>-3</v>
      </c>
    </row>
    <row r="8" spans="1:6" ht="17.25">
      <c r="A8" s="19" t="s">
        <v>7</v>
      </c>
      <c r="B8" s="33">
        <v>283</v>
      </c>
      <c r="C8" s="34">
        <v>396</v>
      </c>
      <c r="D8" s="35">
        <v>353</v>
      </c>
      <c r="E8" s="2">
        <f t="shared" si="0"/>
        <v>749</v>
      </c>
      <c r="F8" s="53">
        <f>+E8-'H16.10月'!E8</f>
        <v>-4</v>
      </c>
    </row>
    <row r="9" spans="1:6" ht="17.25">
      <c r="A9" s="19" t="s">
        <v>8</v>
      </c>
      <c r="B9" s="33">
        <v>131</v>
      </c>
      <c r="C9" s="34">
        <v>203</v>
      </c>
      <c r="D9" s="35">
        <v>186</v>
      </c>
      <c r="E9" s="2">
        <f t="shared" si="0"/>
        <v>389</v>
      </c>
      <c r="F9" s="53">
        <f>+E9-'H16.10月'!E9</f>
        <v>-1</v>
      </c>
    </row>
    <row r="10" spans="1:6" ht="17.25">
      <c r="A10" s="19" t="s">
        <v>9</v>
      </c>
      <c r="B10" s="33">
        <v>82</v>
      </c>
      <c r="C10" s="34">
        <v>132</v>
      </c>
      <c r="D10" s="35">
        <v>127</v>
      </c>
      <c r="E10" s="2">
        <f t="shared" si="0"/>
        <v>259</v>
      </c>
      <c r="F10" s="53">
        <f>+E10-'H16.10月'!E10</f>
        <v>-1</v>
      </c>
    </row>
    <row r="11" spans="1:6" ht="17.25">
      <c r="A11" s="19" t="s">
        <v>10</v>
      </c>
      <c r="B11" s="33">
        <v>51</v>
      </c>
      <c r="C11" s="34">
        <v>59</v>
      </c>
      <c r="D11" s="35">
        <v>62</v>
      </c>
      <c r="E11" s="2">
        <f t="shared" si="0"/>
        <v>121</v>
      </c>
      <c r="F11" s="53">
        <f>+E11-'H16.10月'!E11</f>
        <v>0</v>
      </c>
    </row>
    <row r="12" spans="1:6" ht="17.25">
      <c r="A12" s="19" t="s">
        <v>11</v>
      </c>
      <c r="B12" s="33">
        <v>323</v>
      </c>
      <c r="C12" s="34">
        <v>304</v>
      </c>
      <c r="D12" s="35">
        <v>290</v>
      </c>
      <c r="E12" s="2">
        <f t="shared" si="0"/>
        <v>594</v>
      </c>
      <c r="F12" s="53">
        <f>+E12-'H16.10月'!E12</f>
        <v>0</v>
      </c>
    </row>
    <row r="13" spans="1:6" ht="17.25">
      <c r="A13" s="19" t="s">
        <v>12</v>
      </c>
      <c r="B13" s="33">
        <v>764</v>
      </c>
      <c r="C13" s="34">
        <v>958</v>
      </c>
      <c r="D13" s="35">
        <v>925</v>
      </c>
      <c r="E13" s="2">
        <f t="shared" si="0"/>
        <v>1883</v>
      </c>
      <c r="F13" s="53">
        <f>+E13-'H16.10月'!E13</f>
        <v>7</v>
      </c>
    </row>
    <row r="14" spans="1:6" ht="17.25">
      <c r="A14" s="19" t="s">
        <v>13</v>
      </c>
      <c r="B14" s="33">
        <v>106</v>
      </c>
      <c r="C14" s="34">
        <v>151</v>
      </c>
      <c r="D14" s="35">
        <v>158</v>
      </c>
      <c r="E14" s="2">
        <f t="shared" si="0"/>
        <v>309</v>
      </c>
      <c r="F14" s="53">
        <f>+E14-'H16.10月'!E14</f>
        <v>1</v>
      </c>
    </row>
    <row r="15" spans="1:6" ht="17.25">
      <c r="A15" s="19" t="s">
        <v>14</v>
      </c>
      <c r="B15" s="33">
        <v>321</v>
      </c>
      <c r="C15" s="34">
        <v>384</v>
      </c>
      <c r="D15" s="35">
        <v>347</v>
      </c>
      <c r="E15" s="2">
        <f t="shared" si="0"/>
        <v>731</v>
      </c>
      <c r="F15" s="53">
        <f>+E15-'H16.10月'!E15</f>
        <v>3</v>
      </c>
    </row>
    <row r="16" spans="1:6" ht="17.25">
      <c r="A16" s="19" t="s">
        <v>15</v>
      </c>
      <c r="B16" s="33">
        <v>158</v>
      </c>
      <c r="C16" s="34">
        <v>205</v>
      </c>
      <c r="D16" s="35">
        <v>222</v>
      </c>
      <c r="E16" s="2">
        <f t="shared" si="0"/>
        <v>427</v>
      </c>
      <c r="F16" s="53">
        <f>+E16-'H16.10月'!E16</f>
        <v>-1</v>
      </c>
    </row>
    <row r="17" spans="1:6" ht="17.25">
      <c r="A17" s="19" t="s">
        <v>16</v>
      </c>
      <c r="B17" s="33">
        <v>19</v>
      </c>
      <c r="C17" s="34">
        <v>41</v>
      </c>
      <c r="D17" s="35">
        <v>41</v>
      </c>
      <c r="E17" s="2">
        <f t="shared" si="0"/>
        <v>82</v>
      </c>
      <c r="F17" s="53">
        <f>+E17-'H16.10月'!E17</f>
        <v>1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+E18-'H16.10月'!E18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+E19-'H16.10月'!E19</f>
        <v>0</v>
      </c>
    </row>
    <row r="20" spans="1:6" ht="17.25">
      <c r="A20" s="18" t="s">
        <v>19</v>
      </c>
      <c r="B20" s="30">
        <v>338</v>
      </c>
      <c r="C20" s="31">
        <v>348</v>
      </c>
      <c r="D20" s="32">
        <v>367</v>
      </c>
      <c r="E20" s="11">
        <f t="shared" si="0"/>
        <v>715</v>
      </c>
      <c r="F20" s="53">
        <f>+E20-'H16.10月'!E20</f>
        <v>2</v>
      </c>
    </row>
    <row r="21" spans="1:6" ht="17.25">
      <c r="A21" s="19" t="s">
        <v>20</v>
      </c>
      <c r="B21" s="33">
        <v>380</v>
      </c>
      <c r="C21" s="34">
        <v>468</v>
      </c>
      <c r="D21" s="35">
        <v>454</v>
      </c>
      <c r="E21" s="2">
        <f t="shared" si="0"/>
        <v>922</v>
      </c>
      <c r="F21" s="53">
        <f>+E21-'H16.10月'!E21</f>
        <v>-4</v>
      </c>
    </row>
    <row r="22" spans="1:6" ht="17.25">
      <c r="A22" s="19" t="s">
        <v>21</v>
      </c>
      <c r="B22" s="33">
        <v>641</v>
      </c>
      <c r="C22" s="34">
        <v>672</v>
      </c>
      <c r="D22" s="35">
        <v>771</v>
      </c>
      <c r="E22" s="2">
        <f t="shared" si="0"/>
        <v>1443</v>
      </c>
      <c r="F22" s="53">
        <f>+E22-'H16.10月'!E22</f>
        <v>-5</v>
      </c>
    </row>
    <row r="23" spans="1:6" ht="17.25">
      <c r="A23" s="19" t="s">
        <v>22</v>
      </c>
      <c r="B23" s="33">
        <v>310</v>
      </c>
      <c r="C23" s="34">
        <v>434</v>
      </c>
      <c r="D23" s="35">
        <v>423</v>
      </c>
      <c r="E23" s="2">
        <f t="shared" si="0"/>
        <v>857</v>
      </c>
      <c r="F23" s="53">
        <f>+E23-'H16.10月'!E23</f>
        <v>0</v>
      </c>
    </row>
    <row r="24" spans="1:6" ht="17.25">
      <c r="A24" s="19" t="s">
        <v>23</v>
      </c>
      <c r="B24" s="33">
        <v>355</v>
      </c>
      <c r="C24" s="34">
        <v>507</v>
      </c>
      <c r="D24" s="35">
        <v>487</v>
      </c>
      <c r="E24" s="2">
        <f t="shared" si="0"/>
        <v>994</v>
      </c>
      <c r="F24" s="53">
        <f>+E24-'H16.10月'!E24</f>
        <v>-4</v>
      </c>
    </row>
    <row r="25" spans="1:6" ht="17.25">
      <c r="A25" s="19" t="s">
        <v>24</v>
      </c>
      <c r="B25" s="33">
        <v>447</v>
      </c>
      <c r="C25" s="34">
        <v>627</v>
      </c>
      <c r="D25" s="35">
        <v>604</v>
      </c>
      <c r="E25" s="2">
        <f t="shared" si="0"/>
        <v>1231</v>
      </c>
      <c r="F25" s="53">
        <f>+E25-'H16.10月'!E25</f>
        <v>-7</v>
      </c>
    </row>
    <row r="26" spans="1:6" ht="18" thickBot="1">
      <c r="A26" s="44" t="s">
        <v>25</v>
      </c>
      <c r="B26" s="45">
        <f>SUM(B20:B25)</f>
        <v>2471</v>
      </c>
      <c r="C26" s="46">
        <f>SUM(C20:C25)</f>
        <v>3056</v>
      </c>
      <c r="D26" s="47">
        <f>SUM(D20:D25)</f>
        <v>3106</v>
      </c>
      <c r="E26" s="48">
        <f>SUM(E20:E25)</f>
        <v>6162</v>
      </c>
      <c r="F26" s="53">
        <f>+E26-'H16.10月'!E26</f>
        <v>-18</v>
      </c>
    </row>
    <row r="27" spans="1:6" ht="17.25">
      <c r="A27" s="18" t="s">
        <v>26</v>
      </c>
      <c r="B27" s="30">
        <v>380</v>
      </c>
      <c r="C27" s="31">
        <v>459</v>
      </c>
      <c r="D27" s="32">
        <v>446</v>
      </c>
      <c r="E27" s="11">
        <f>SUM(C27:D27)</f>
        <v>905</v>
      </c>
      <c r="F27" s="53">
        <f>+E27-'H16.10月'!E27</f>
        <v>3</v>
      </c>
    </row>
    <row r="28" spans="1:6" ht="17.25">
      <c r="A28" s="19" t="s">
        <v>27</v>
      </c>
      <c r="B28" s="33">
        <v>393</v>
      </c>
      <c r="C28" s="34">
        <v>499</v>
      </c>
      <c r="D28" s="35">
        <v>490</v>
      </c>
      <c r="E28" s="2">
        <f>SUM(C28:D28)</f>
        <v>989</v>
      </c>
      <c r="F28" s="53">
        <f>+E28-'H16.10月'!E28</f>
        <v>7</v>
      </c>
    </row>
    <row r="29" spans="1:6" ht="17.25">
      <c r="A29" s="19" t="s">
        <v>28</v>
      </c>
      <c r="B29" s="33">
        <v>431</v>
      </c>
      <c r="C29" s="34">
        <v>541</v>
      </c>
      <c r="D29" s="35">
        <v>644</v>
      </c>
      <c r="E29" s="2">
        <f>SUM(C29:D29)</f>
        <v>1185</v>
      </c>
      <c r="F29" s="53">
        <f>+E29-'H16.10月'!E29</f>
        <v>3</v>
      </c>
    </row>
    <row r="30" spans="1:6" ht="17.25">
      <c r="A30" s="19" t="s">
        <v>29</v>
      </c>
      <c r="B30" s="33">
        <v>182</v>
      </c>
      <c r="C30" s="34">
        <v>235</v>
      </c>
      <c r="D30" s="35">
        <v>255</v>
      </c>
      <c r="E30" s="2">
        <f>SUM(C30:D30)</f>
        <v>490</v>
      </c>
      <c r="F30" s="53">
        <f>+E30-'H16.10月'!E30</f>
        <v>-4</v>
      </c>
    </row>
    <row r="31" spans="1:6" ht="18" thickBot="1">
      <c r="A31" s="44" t="s">
        <v>30</v>
      </c>
      <c r="B31" s="45">
        <f>SUM(B27:B30)</f>
        <v>1386</v>
      </c>
      <c r="C31" s="46">
        <f>SUM(C27:C30)</f>
        <v>1734</v>
      </c>
      <c r="D31" s="47">
        <f>SUM(D27:D30)</f>
        <v>1835</v>
      </c>
      <c r="E31" s="48">
        <f>SUM(E27:E30)</f>
        <v>3569</v>
      </c>
      <c r="F31" s="53">
        <f>+E31-'H16.10月'!E31</f>
        <v>9</v>
      </c>
    </row>
    <row r="32" spans="1:6" ht="17.25">
      <c r="A32" s="18" t="s">
        <v>31</v>
      </c>
      <c r="B32" s="30">
        <v>93</v>
      </c>
      <c r="C32" s="31">
        <v>109</v>
      </c>
      <c r="D32" s="32">
        <v>112</v>
      </c>
      <c r="E32" s="11">
        <f>SUM(C32:D32)</f>
        <v>221</v>
      </c>
      <c r="F32" s="53">
        <f>+E32-'H16.10月'!E32</f>
        <v>25</v>
      </c>
    </row>
    <row r="33" spans="1:6" ht="17.25">
      <c r="A33" s="19" t="s">
        <v>32</v>
      </c>
      <c r="B33" s="33">
        <v>249</v>
      </c>
      <c r="C33" s="34">
        <v>378</v>
      </c>
      <c r="D33" s="35">
        <v>380</v>
      </c>
      <c r="E33" s="2">
        <f>SUM(C33:D33)</f>
        <v>758</v>
      </c>
      <c r="F33" s="53">
        <f>+E33-'H16.10月'!E33</f>
        <v>3</v>
      </c>
    </row>
    <row r="34" spans="1:6" ht="17.25">
      <c r="A34" s="19" t="s">
        <v>33</v>
      </c>
      <c r="B34" s="33">
        <v>206</v>
      </c>
      <c r="C34" s="34">
        <v>292</v>
      </c>
      <c r="D34" s="35">
        <v>287</v>
      </c>
      <c r="E34" s="2">
        <f>SUM(C34:D34)</f>
        <v>579</v>
      </c>
      <c r="F34" s="53">
        <f>+E34-'H16.10月'!E34</f>
        <v>2</v>
      </c>
    </row>
    <row r="35" spans="1:6" ht="18" thickBot="1">
      <c r="A35" s="44" t="s">
        <v>34</v>
      </c>
      <c r="B35" s="49">
        <f>SUM(B32:B34)</f>
        <v>548</v>
      </c>
      <c r="C35" s="49">
        <f>SUM(C32:C34)</f>
        <v>779</v>
      </c>
      <c r="D35" s="49">
        <f>SUM(D32:D34)</f>
        <v>779</v>
      </c>
      <c r="E35" s="48">
        <f>SUM(E32:E34)</f>
        <v>1558</v>
      </c>
      <c r="F35" s="53">
        <f>+E35-'H16.10月'!E35</f>
        <v>30</v>
      </c>
    </row>
    <row r="36" spans="1:6" ht="17.25">
      <c r="A36" s="18" t="s">
        <v>35</v>
      </c>
      <c r="B36" s="30">
        <v>129</v>
      </c>
      <c r="C36" s="31">
        <v>146</v>
      </c>
      <c r="D36" s="32">
        <v>178</v>
      </c>
      <c r="E36" s="11">
        <f>SUM(C36:D36)</f>
        <v>324</v>
      </c>
      <c r="F36" s="53">
        <f>+E36-'H16.10月'!E36</f>
        <v>0</v>
      </c>
    </row>
    <row r="37" spans="1:6" ht="17.25">
      <c r="A37" s="20" t="s">
        <v>36</v>
      </c>
      <c r="B37" s="36">
        <v>71</v>
      </c>
      <c r="C37" s="37">
        <v>105</v>
      </c>
      <c r="D37" s="38">
        <v>135</v>
      </c>
      <c r="E37" s="17">
        <f>SUM(C37:D37)</f>
        <v>240</v>
      </c>
      <c r="F37" s="53">
        <f>+E37-'H16.10月'!E37</f>
        <v>2</v>
      </c>
    </row>
    <row r="38" spans="1:6" ht="17.25">
      <c r="A38" s="21" t="s">
        <v>38</v>
      </c>
      <c r="B38" s="25">
        <f>SUM(B4:B19)+B26+B31+B35+B36+B37</f>
        <v>8476</v>
      </c>
      <c r="C38" s="23">
        <f>SUM(C4:C19)+C26+C31+C35+C36+C37</f>
        <v>10768</v>
      </c>
      <c r="D38" s="1">
        <f>SUM(D4:D19)+D26+D31+D35+D36+D37</f>
        <v>10754</v>
      </c>
      <c r="E38" s="2">
        <f>SUM(E4:E19)+E26+E31+E35+E36+E37</f>
        <v>21522</v>
      </c>
      <c r="F38" s="53">
        <f>+E38-'H16.10月'!E38</f>
        <v>23</v>
      </c>
    </row>
    <row r="39" spans="1:6" ht="18" thickBot="1">
      <c r="A39" s="22" t="s">
        <v>37</v>
      </c>
      <c r="B39" s="26">
        <f>+B38-B37</f>
        <v>8405</v>
      </c>
      <c r="C39" s="24">
        <f>+C38-C37</f>
        <v>10663</v>
      </c>
      <c r="D39" s="12">
        <f>+D38-D37</f>
        <v>10619</v>
      </c>
      <c r="E39" s="13">
        <f>+E38-E37</f>
        <v>21282</v>
      </c>
      <c r="F39" s="53">
        <f>+E39-'H16.10月'!E39</f>
        <v>21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8405</v>
      </c>
      <c r="C41" s="5" t="s">
        <v>0</v>
      </c>
      <c r="D41" s="54">
        <f>+B41-'H16.10月'!B41</f>
        <v>8</v>
      </c>
      <c r="E41" s="3"/>
    </row>
    <row r="42" spans="1:5" ht="17.25">
      <c r="A42" s="15" t="s">
        <v>43</v>
      </c>
      <c r="B42" s="7">
        <f>+E39</f>
        <v>21282</v>
      </c>
      <c r="C42" s="8" t="s">
        <v>44</v>
      </c>
      <c r="D42" s="54">
        <f>+B42-'H16.10月'!B42</f>
        <v>21</v>
      </c>
      <c r="E42" s="3"/>
    </row>
    <row r="43" spans="1:5" ht="17.25">
      <c r="A43" s="15" t="s">
        <v>1</v>
      </c>
      <c r="B43" s="7">
        <f>+C39</f>
        <v>10663</v>
      </c>
      <c r="C43" s="8" t="s">
        <v>44</v>
      </c>
      <c r="D43" s="54">
        <f>+B43-'H16.10月'!B43</f>
        <v>18</v>
      </c>
      <c r="E43" s="3"/>
    </row>
    <row r="44" spans="1:5" ht="18" thickBot="1">
      <c r="A44" s="16" t="s">
        <v>2</v>
      </c>
      <c r="B44" s="9">
        <f>+D39</f>
        <v>10619</v>
      </c>
      <c r="C44" s="10" t="s">
        <v>44</v>
      </c>
      <c r="D44" s="54">
        <f>+B44-'H16.10月'!B44</f>
        <v>3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8" t="s">
        <v>46</v>
      </c>
      <c r="B1" s="58"/>
      <c r="C1" s="58"/>
      <c r="D1" s="57" t="s">
        <v>57</v>
      </c>
      <c r="E1" s="57"/>
      <c r="F1" s="50"/>
    </row>
    <row r="2" spans="1:6" ht="17.25">
      <c r="A2" s="61" t="s">
        <v>39</v>
      </c>
      <c r="B2" s="59" t="s">
        <v>40</v>
      </c>
      <c r="C2" s="63" t="s">
        <v>45</v>
      </c>
      <c r="D2" s="64"/>
      <c r="E2" s="65"/>
      <c r="F2" s="51" t="s">
        <v>48</v>
      </c>
    </row>
    <row r="3" spans="1:6" ht="18" thickBot="1">
      <c r="A3" s="62"/>
      <c r="B3" s="60"/>
      <c r="C3" s="27" t="s">
        <v>1</v>
      </c>
      <c r="D3" s="28" t="s">
        <v>2</v>
      </c>
      <c r="E3" s="29" t="s">
        <v>41</v>
      </c>
      <c r="F3" s="52" t="s">
        <v>47</v>
      </c>
    </row>
    <row r="4" spans="1:6" ht="17.25">
      <c r="A4" s="18" t="s">
        <v>3</v>
      </c>
      <c r="B4" s="30">
        <v>80</v>
      </c>
      <c r="C4" s="31">
        <v>113</v>
      </c>
      <c r="D4" s="32">
        <v>85</v>
      </c>
      <c r="E4" s="11">
        <f aca="true" t="shared" si="0" ref="E4:E25">SUM(C4:D4)</f>
        <v>198</v>
      </c>
      <c r="F4" s="53">
        <f>+E4-'H16.11月'!E4</f>
        <v>-1</v>
      </c>
    </row>
    <row r="5" spans="1:6" ht="17.25">
      <c r="A5" s="19" t="s">
        <v>4</v>
      </c>
      <c r="B5" s="33">
        <v>727</v>
      </c>
      <c r="C5" s="34">
        <v>913</v>
      </c>
      <c r="D5" s="35">
        <v>840</v>
      </c>
      <c r="E5" s="2">
        <f t="shared" si="0"/>
        <v>1753</v>
      </c>
      <c r="F5" s="53">
        <f>+E5-'H16.11月'!E5</f>
        <v>-3</v>
      </c>
    </row>
    <row r="6" spans="1:6" ht="17.25">
      <c r="A6" s="19" t="s">
        <v>5</v>
      </c>
      <c r="B6" s="33">
        <v>311</v>
      </c>
      <c r="C6" s="34">
        <v>402</v>
      </c>
      <c r="D6" s="35">
        <v>396</v>
      </c>
      <c r="E6" s="2">
        <f t="shared" si="0"/>
        <v>798</v>
      </c>
      <c r="F6" s="53">
        <f>+E6-'H16.11月'!E6</f>
        <v>11</v>
      </c>
    </row>
    <row r="7" spans="1:6" ht="17.25">
      <c r="A7" s="19" t="s">
        <v>6</v>
      </c>
      <c r="B7" s="33">
        <v>517</v>
      </c>
      <c r="C7" s="34">
        <v>679</v>
      </c>
      <c r="D7" s="35">
        <v>686</v>
      </c>
      <c r="E7" s="2">
        <f t="shared" si="0"/>
        <v>1365</v>
      </c>
      <c r="F7" s="53">
        <f>+E7-'H16.11月'!E7</f>
        <v>-5</v>
      </c>
    </row>
    <row r="8" spans="1:6" ht="17.25">
      <c r="A8" s="19" t="s">
        <v>7</v>
      </c>
      <c r="B8" s="33">
        <v>284</v>
      </c>
      <c r="C8" s="34">
        <v>396</v>
      </c>
      <c r="D8" s="35">
        <v>354</v>
      </c>
      <c r="E8" s="2">
        <f t="shared" si="0"/>
        <v>750</v>
      </c>
      <c r="F8" s="53">
        <f>+E8-'H16.11月'!E8</f>
        <v>1</v>
      </c>
    </row>
    <row r="9" spans="1:6" ht="17.25">
      <c r="A9" s="19" t="s">
        <v>8</v>
      </c>
      <c r="B9" s="33">
        <v>130</v>
      </c>
      <c r="C9" s="34">
        <v>202</v>
      </c>
      <c r="D9" s="35">
        <v>183</v>
      </c>
      <c r="E9" s="2">
        <f t="shared" si="0"/>
        <v>385</v>
      </c>
      <c r="F9" s="53">
        <f>+E9-'H16.11月'!E9</f>
        <v>-4</v>
      </c>
    </row>
    <row r="10" spans="1:6" ht="17.25">
      <c r="A10" s="19" t="s">
        <v>9</v>
      </c>
      <c r="B10" s="33">
        <v>81</v>
      </c>
      <c r="C10" s="34">
        <v>132</v>
      </c>
      <c r="D10" s="35">
        <v>128</v>
      </c>
      <c r="E10" s="2">
        <f t="shared" si="0"/>
        <v>260</v>
      </c>
      <c r="F10" s="53">
        <f>+E10-'H16.11月'!E10</f>
        <v>1</v>
      </c>
    </row>
    <row r="11" spans="1:6" ht="17.25">
      <c r="A11" s="19" t="s">
        <v>10</v>
      </c>
      <c r="B11" s="33">
        <v>51</v>
      </c>
      <c r="C11" s="34">
        <v>58</v>
      </c>
      <c r="D11" s="35">
        <v>61</v>
      </c>
      <c r="E11" s="2">
        <f t="shared" si="0"/>
        <v>119</v>
      </c>
      <c r="F11" s="53">
        <f>+E11-'H16.11月'!E11</f>
        <v>-2</v>
      </c>
    </row>
    <row r="12" spans="1:6" ht="17.25">
      <c r="A12" s="19" t="s">
        <v>11</v>
      </c>
      <c r="B12" s="33">
        <v>318</v>
      </c>
      <c r="C12" s="34">
        <v>304</v>
      </c>
      <c r="D12" s="35">
        <v>287</v>
      </c>
      <c r="E12" s="2">
        <f t="shared" si="0"/>
        <v>591</v>
      </c>
      <c r="F12" s="53">
        <f>+E12-'H16.11月'!E12</f>
        <v>-3</v>
      </c>
    </row>
    <row r="13" spans="1:6" ht="17.25">
      <c r="A13" s="19" t="s">
        <v>12</v>
      </c>
      <c r="B13" s="33">
        <v>765</v>
      </c>
      <c r="C13" s="34">
        <v>960</v>
      </c>
      <c r="D13" s="35">
        <v>927</v>
      </c>
      <c r="E13" s="2">
        <f t="shared" si="0"/>
        <v>1887</v>
      </c>
      <c r="F13" s="53">
        <f>+E13-'H16.11月'!E13</f>
        <v>4</v>
      </c>
    </row>
    <row r="14" spans="1:6" ht="17.25">
      <c r="A14" s="19" t="s">
        <v>13</v>
      </c>
      <c r="B14" s="33">
        <v>105</v>
      </c>
      <c r="C14" s="34">
        <v>149</v>
      </c>
      <c r="D14" s="35">
        <v>156</v>
      </c>
      <c r="E14" s="2">
        <f t="shared" si="0"/>
        <v>305</v>
      </c>
      <c r="F14" s="53">
        <f>+E14-'H16.11月'!E14</f>
        <v>-4</v>
      </c>
    </row>
    <row r="15" spans="1:6" ht="17.25">
      <c r="A15" s="19" t="s">
        <v>14</v>
      </c>
      <c r="B15" s="33">
        <v>320</v>
      </c>
      <c r="C15" s="34">
        <v>381</v>
      </c>
      <c r="D15" s="35">
        <v>346</v>
      </c>
      <c r="E15" s="2">
        <f t="shared" si="0"/>
        <v>727</v>
      </c>
      <c r="F15" s="53">
        <f>+E15-'H16.11月'!E15</f>
        <v>-4</v>
      </c>
    </row>
    <row r="16" spans="1:6" ht="17.25">
      <c r="A16" s="19" t="s">
        <v>15</v>
      </c>
      <c r="B16" s="33">
        <v>158</v>
      </c>
      <c r="C16" s="34">
        <v>205</v>
      </c>
      <c r="D16" s="35">
        <v>222</v>
      </c>
      <c r="E16" s="2">
        <f t="shared" si="0"/>
        <v>427</v>
      </c>
      <c r="F16" s="53">
        <f>+E16-'H16.11月'!E16</f>
        <v>0</v>
      </c>
    </row>
    <row r="17" spans="1:6" ht="17.25">
      <c r="A17" s="19" t="s">
        <v>16</v>
      </c>
      <c r="B17" s="33">
        <v>19</v>
      </c>
      <c r="C17" s="34">
        <v>41</v>
      </c>
      <c r="D17" s="35">
        <v>41</v>
      </c>
      <c r="E17" s="2">
        <f t="shared" si="0"/>
        <v>82</v>
      </c>
      <c r="F17" s="53">
        <f>+E17-'H16.11月'!E17</f>
        <v>0</v>
      </c>
    </row>
    <row r="18" spans="1:6" ht="17.25">
      <c r="A18" s="19" t="s">
        <v>17</v>
      </c>
      <c r="B18" s="33">
        <v>2</v>
      </c>
      <c r="C18" s="34">
        <v>4</v>
      </c>
      <c r="D18" s="35">
        <v>1</v>
      </c>
      <c r="E18" s="2">
        <f t="shared" si="0"/>
        <v>5</v>
      </c>
      <c r="F18" s="53">
        <f>+E18-'H16.11月'!E18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+E19-'H16.11月'!E19</f>
        <v>0</v>
      </c>
    </row>
    <row r="20" spans="1:6" ht="17.25">
      <c r="A20" s="18" t="s">
        <v>19</v>
      </c>
      <c r="B20" s="30">
        <v>340</v>
      </c>
      <c r="C20" s="31">
        <v>349</v>
      </c>
      <c r="D20" s="32">
        <v>368</v>
      </c>
      <c r="E20" s="11">
        <f t="shared" si="0"/>
        <v>717</v>
      </c>
      <c r="F20" s="53">
        <f>+E20-'H16.11月'!E20</f>
        <v>2</v>
      </c>
    </row>
    <row r="21" spans="1:6" ht="17.25">
      <c r="A21" s="19" t="s">
        <v>20</v>
      </c>
      <c r="B21" s="33">
        <v>380</v>
      </c>
      <c r="C21" s="34">
        <v>470</v>
      </c>
      <c r="D21" s="35">
        <v>451</v>
      </c>
      <c r="E21" s="2">
        <f t="shared" si="0"/>
        <v>921</v>
      </c>
      <c r="F21" s="53">
        <f>+E21-'H16.11月'!E21</f>
        <v>-1</v>
      </c>
    </row>
    <row r="22" spans="1:6" ht="17.25">
      <c r="A22" s="19" t="s">
        <v>21</v>
      </c>
      <c r="B22" s="33">
        <v>643</v>
      </c>
      <c r="C22" s="34">
        <v>677</v>
      </c>
      <c r="D22" s="35">
        <v>773</v>
      </c>
      <c r="E22" s="2">
        <f t="shared" si="0"/>
        <v>1450</v>
      </c>
      <c r="F22" s="53">
        <f>+E22-'H16.11月'!E22</f>
        <v>7</v>
      </c>
    </row>
    <row r="23" spans="1:6" ht="17.25">
      <c r="A23" s="19" t="s">
        <v>22</v>
      </c>
      <c r="B23" s="33">
        <v>310</v>
      </c>
      <c r="C23" s="34">
        <v>434</v>
      </c>
      <c r="D23" s="35">
        <v>418</v>
      </c>
      <c r="E23" s="2">
        <f t="shared" si="0"/>
        <v>852</v>
      </c>
      <c r="F23" s="53">
        <f>+E23-'H16.11月'!E23</f>
        <v>-5</v>
      </c>
    </row>
    <row r="24" spans="1:6" ht="17.25">
      <c r="A24" s="19" t="s">
        <v>23</v>
      </c>
      <c r="B24" s="33">
        <v>354</v>
      </c>
      <c r="C24" s="34">
        <v>504</v>
      </c>
      <c r="D24" s="35">
        <v>485</v>
      </c>
      <c r="E24" s="2">
        <f t="shared" si="0"/>
        <v>989</v>
      </c>
      <c r="F24" s="53">
        <f>+E24-'H16.11月'!E24</f>
        <v>-5</v>
      </c>
    </row>
    <row r="25" spans="1:6" ht="17.25">
      <c r="A25" s="19" t="s">
        <v>24</v>
      </c>
      <c r="B25" s="33">
        <v>445</v>
      </c>
      <c r="C25" s="34">
        <v>619</v>
      </c>
      <c r="D25" s="35">
        <v>599</v>
      </c>
      <c r="E25" s="2">
        <f t="shared" si="0"/>
        <v>1218</v>
      </c>
      <c r="F25" s="53">
        <f>+E25-'H16.11月'!E25</f>
        <v>-13</v>
      </c>
    </row>
    <row r="26" spans="1:6" ht="18" thickBot="1">
      <c r="A26" s="44" t="s">
        <v>25</v>
      </c>
      <c r="B26" s="45">
        <f>SUM(B20:B25)</f>
        <v>2472</v>
      </c>
      <c r="C26" s="46">
        <f>SUM(C20:C25)</f>
        <v>3053</v>
      </c>
      <c r="D26" s="47">
        <f>SUM(D20:D25)</f>
        <v>3094</v>
      </c>
      <c r="E26" s="48">
        <f>SUM(E20:E25)</f>
        <v>6147</v>
      </c>
      <c r="F26" s="53">
        <f>+E26-'H16.11月'!E26</f>
        <v>-15</v>
      </c>
    </row>
    <row r="27" spans="1:6" ht="17.25">
      <c r="A27" s="18" t="s">
        <v>26</v>
      </c>
      <c r="B27" s="30">
        <v>380</v>
      </c>
      <c r="C27" s="31">
        <v>461</v>
      </c>
      <c r="D27" s="32">
        <v>446</v>
      </c>
      <c r="E27" s="11">
        <f>SUM(C27:D27)</f>
        <v>907</v>
      </c>
      <c r="F27" s="53">
        <f>+E27-'H16.11月'!E27</f>
        <v>2</v>
      </c>
    </row>
    <row r="28" spans="1:6" ht="17.25">
      <c r="A28" s="19" t="s">
        <v>27</v>
      </c>
      <c r="B28" s="33">
        <v>392</v>
      </c>
      <c r="C28" s="34">
        <v>497</v>
      </c>
      <c r="D28" s="35">
        <v>487</v>
      </c>
      <c r="E28" s="2">
        <f>SUM(C28:D28)</f>
        <v>984</v>
      </c>
      <c r="F28" s="53">
        <f>+E28-'H16.11月'!E28</f>
        <v>-5</v>
      </c>
    </row>
    <row r="29" spans="1:6" ht="17.25">
      <c r="A29" s="19" t="s">
        <v>28</v>
      </c>
      <c r="B29" s="33">
        <v>430</v>
      </c>
      <c r="C29" s="34">
        <v>538</v>
      </c>
      <c r="D29" s="35">
        <v>643</v>
      </c>
      <c r="E29" s="2">
        <f>SUM(C29:D29)</f>
        <v>1181</v>
      </c>
      <c r="F29" s="53">
        <f>+E29-'H16.11月'!E29</f>
        <v>-4</v>
      </c>
    </row>
    <row r="30" spans="1:6" ht="17.25">
      <c r="A30" s="19" t="s">
        <v>29</v>
      </c>
      <c r="B30" s="33">
        <v>182</v>
      </c>
      <c r="C30" s="34">
        <v>235</v>
      </c>
      <c r="D30" s="35">
        <v>257</v>
      </c>
      <c r="E30" s="2">
        <f>SUM(C30:D30)</f>
        <v>492</v>
      </c>
      <c r="F30" s="53">
        <f>+E30-'H16.11月'!E30</f>
        <v>2</v>
      </c>
    </row>
    <row r="31" spans="1:6" ht="18" thickBot="1">
      <c r="A31" s="44" t="s">
        <v>30</v>
      </c>
      <c r="B31" s="45">
        <f>SUM(B27:B30)</f>
        <v>1384</v>
      </c>
      <c r="C31" s="46">
        <f>SUM(C27:C30)</f>
        <v>1731</v>
      </c>
      <c r="D31" s="47">
        <f>SUM(D27:D30)</f>
        <v>1833</v>
      </c>
      <c r="E31" s="48">
        <f>SUM(E27:E30)</f>
        <v>3564</v>
      </c>
      <c r="F31" s="53">
        <f>+E31-'H16.11月'!E31</f>
        <v>-5</v>
      </c>
    </row>
    <row r="32" spans="1:6" ht="17.25">
      <c r="A32" s="18" t="s">
        <v>31</v>
      </c>
      <c r="B32" s="30">
        <v>110</v>
      </c>
      <c r="C32" s="31">
        <v>141</v>
      </c>
      <c r="D32" s="32">
        <v>146</v>
      </c>
      <c r="E32" s="11">
        <f>SUM(C32:D32)</f>
        <v>287</v>
      </c>
      <c r="F32" s="53">
        <f>+E32-'H16.11月'!E32</f>
        <v>66</v>
      </c>
    </row>
    <row r="33" spans="1:6" ht="17.25">
      <c r="A33" s="19" t="s">
        <v>32</v>
      </c>
      <c r="B33" s="33">
        <v>252</v>
      </c>
      <c r="C33" s="34">
        <v>386</v>
      </c>
      <c r="D33" s="35">
        <v>385</v>
      </c>
      <c r="E33" s="2">
        <f>SUM(C33:D33)</f>
        <v>771</v>
      </c>
      <c r="F33" s="53">
        <f>+E33-'H16.11月'!E33</f>
        <v>13</v>
      </c>
    </row>
    <row r="34" spans="1:6" ht="17.25">
      <c r="A34" s="19" t="s">
        <v>33</v>
      </c>
      <c r="B34" s="33">
        <v>211</v>
      </c>
      <c r="C34" s="34">
        <v>298</v>
      </c>
      <c r="D34" s="35">
        <v>291</v>
      </c>
      <c r="E34" s="2">
        <f>SUM(C34:D34)</f>
        <v>589</v>
      </c>
      <c r="F34" s="53">
        <f>+E34-'H16.11月'!E34</f>
        <v>10</v>
      </c>
    </row>
    <row r="35" spans="1:6" ht="18" thickBot="1">
      <c r="A35" s="44" t="s">
        <v>34</v>
      </c>
      <c r="B35" s="49">
        <f>SUM(B32:B34)</f>
        <v>573</v>
      </c>
      <c r="C35" s="49">
        <f>SUM(C32:C34)</f>
        <v>825</v>
      </c>
      <c r="D35" s="49">
        <f>SUM(D32:D34)</f>
        <v>822</v>
      </c>
      <c r="E35" s="48">
        <f>SUM(E32:E34)</f>
        <v>1647</v>
      </c>
      <c r="F35" s="53">
        <f>+E35-'H16.11月'!E35</f>
        <v>89</v>
      </c>
    </row>
    <row r="36" spans="1:6" ht="17.25">
      <c r="A36" s="18" t="s">
        <v>35</v>
      </c>
      <c r="B36" s="30">
        <v>130</v>
      </c>
      <c r="C36" s="31">
        <v>146</v>
      </c>
      <c r="D36" s="32">
        <v>179</v>
      </c>
      <c r="E36" s="11">
        <f>SUM(C36:D36)</f>
        <v>325</v>
      </c>
      <c r="F36" s="53">
        <f>+E36-'H16.11月'!E36</f>
        <v>1</v>
      </c>
    </row>
    <row r="37" spans="1:6" ht="17.25">
      <c r="A37" s="20" t="s">
        <v>36</v>
      </c>
      <c r="B37" s="36">
        <v>73</v>
      </c>
      <c r="C37" s="37">
        <v>107</v>
      </c>
      <c r="D37" s="38">
        <v>134</v>
      </c>
      <c r="E37" s="17">
        <f>SUM(C37:D37)</f>
        <v>241</v>
      </c>
      <c r="F37" s="53">
        <f>+E37-'H16.11月'!E37</f>
        <v>1</v>
      </c>
    </row>
    <row r="38" spans="1:6" ht="17.25">
      <c r="A38" s="21" t="s">
        <v>38</v>
      </c>
      <c r="B38" s="25">
        <f>SUM(B4:B19)+B26+B31+B35+B36+B37</f>
        <v>8502</v>
      </c>
      <c r="C38" s="23">
        <f>SUM(C4:C19)+C26+C31+C35+C36+C37</f>
        <v>10805</v>
      </c>
      <c r="D38" s="1">
        <f>SUM(D4:D19)+D26+D31+D35+D36+D37</f>
        <v>10779</v>
      </c>
      <c r="E38" s="2">
        <f>SUM(E4:E19)+E26+E31+E35+E36+E37</f>
        <v>21584</v>
      </c>
      <c r="F38" s="53">
        <f>+E38-'H16.11月'!E38</f>
        <v>62</v>
      </c>
    </row>
    <row r="39" spans="1:6" ht="18" thickBot="1">
      <c r="A39" s="22" t="s">
        <v>37</v>
      </c>
      <c r="B39" s="26">
        <f>+B38-B37</f>
        <v>8429</v>
      </c>
      <c r="C39" s="24">
        <f>+C38-C37</f>
        <v>10698</v>
      </c>
      <c r="D39" s="12">
        <f>+D38-D37</f>
        <v>10645</v>
      </c>
      <c r="E39" s="13">
        <f>+E38-E37</f>
        <v>21343</v>
      </c>
      <c r="F39" s="53">
        <f>+E39-'H16.11月'!E39</f>
        <v>61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8429</v>
      </c>
      <c r="C41" s="5" t="s">
        <v>0</v>
      </c>
      <c r="D41" s="54">
        <f>+B41-'H16.11月'!B41</f>
        <v>24</v>
      </c>
      <c r="E41" s="3"/>
    </row>
    <row r="42" spans="1:5" ht="17.25">
      <c r="A42" s="15" t="s">
        <v>43</v>
      </c>
      <c r="B42" s="7">
        <f>+E39</f>
        <v>21343</v>
      </c>
      <c r="C42" s="8" t="s">
        <v>44</v>
      </c>
      <c r="D42" s="54">
        <f>+B42-'H16.11月'!B42</f>
        <v>61</v>
      </c>
      <c r="E42" s="3"/>
    </row>
    <row r="43" spans="1:5" ht="17.25">
      <c r="A43" s="15" t="s">
        <v>1</v>
      </c>
      <c r="B43" s="7">
        <f>+C39</f>
        <v>10698</v>
      </c>
      <c r="C43" s="8" t="s">
        <v>44</v>
      </c>
      <c r="D43" s="54">
        <f>+B43-'H16.11月'!B43</f>
        <v>35</v>
      </c>
      <c r="E43" s="3"/>
    </row>
    <row r="44" spans="1:5" ht="18" thickBot="1">
      <c r="A44" s="16" t="s">
        <v>2</v>
      </c>
      <c r="B44" s="9">
        <f>+D39</f>
        <v>10645</v>
      </c>
      <c r="C44" s="10" t="s">
        <v>44</v>
      </c>
      <c r="D44" s="54">
        <f>+B44-'H16.11月'!B44</f>
        <v>26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酒々井町</cp:lastModifiedBy>
  <cp:lastPrinted>2002-11-12T01:43:12Z</cp:lastPrinted>
  <dcterms:created xsi:type="dcterms:W3CDTF">2002-03-29T02:16:40Z</dcterms:created>
  <dcterms:modified xsi:type="dcterms:W3CDTF">2005-05-16T02:34:22Z</dcterms:modified>
  <cp:category/>
  <cp:version/>
  <cp:contentType/>
  <cp:contentStatus/>
</cp:coreProperties>
</file>